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Ενδεικτικός Προϋπολογισμό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F346" i="1"/>
  <c r="F348"/>
  <c r="F347"/>
  <c r="F350"/>
  <c r="F335"/>
  <c r="F394"/>
  <c r="F331"/>
  <c r="F332"/>
  <c r="F333"/>
  <c r="F334"/>
  <c r="F210"/>
  <c r="F187" l="1"/>
  <c r="F186"/>
  <c r="F27"/>
  <c r="F9"/>
  <c r="F6"/>
  <c r="F7"/>
  <c r="F8"/>
  <c r="F10"/>
  <c r="F11"/>
  <c r="F12"/>
  <c r="F13"/>
  <c r="F14"/>
  <c r="F15"/>
  <c r="F16"/>
  <c r="F17"/>
  <c r="F18"/>
  <c r="F19"/>
  <c r="F20"/>
  <c r="F21"/>
  <c r="F22"/>
  <c r="F23"/>
  <c r="F24"/>
  <c r="F25"/>
  <c r="F26"/>
  <c r="F28"/>
  <c r="F29"/>
  <c r="F30"/>
  <c r="F343"/>
  <c r="F344"/>
  <c r="F345"/>
  <c r="F349"/>
  <c r="F316"/>
  <c r="F314"/>
  <c r="F319"/>
  <c r="F323"/>
  <c r="F411"/>
  <c r="F410"/>
  <c r="F409"/>
  <c r="F408"/>
  <c r="F407"/>
  <c r="F406"/>
  <c r="F405"/>
  <c r="F404"/>
  <c r="F403"/>
  <c r="F402"/>
  <c r="F395"/>
  <c r="F393"/>
  <c r="F392"/>
  <c r="F391"/>
  <c r="F390"/>
  <c r="F389"/>
  <c r="F388"/>
  <c r="F387"/>
  <c r="F386"/>
  <c r="F385"/>
  <c r="F378"/>
  <c r="F377"/>
  <c r="F376"/>
  <c r="F375"/>
  <c r="F374"/>
  <c r="F373"/>
  <c r="F372"/>
  <c r="F371"/>
  <c r="F370"/>
  <c r="F369"/>
  <c r="F368"/>
  <c r="F367"/>
  <c r="F366"/>
  <c r="F365"/>
  <c r="F364"/>
  <c r="F363"/>
  <c r="F221"/>
  <c r="F193"/>
  <c r="F194"/>
  <c r="F178"/>
  <c r="F190"/>
  <c r="F342"/>
  <c r="F330"/>
  <c r="F315"/>
  <c r="F322"/>
  <c r="F321"/>
  <c r="F320"/>
  <c r="F318"/>
  <c r="F317"/>
  <c r="F313"/>
  <c r="F312"/>
  <c r="F311"/>
  <c r="F298"/>
  <c r="F297"/>
  <c r="F296"/>
  <c r="F295"/>
  <c r="F294"/>
  <c r="F293"/>
  <c r="F282"/>
  <c r="F292"/>
  <c r="F291"/>
  <c r="F290"/>
  <c r="F283"/>
  <c r="F281"/>
  <c r="F280"/>
  <c r="F279"/>
  <c r="F278"/>
  <c r="F277"/>
  <c r="F276"/>
  <c r="F275"/>
  <c r="F274"/>
  <c r="F273"/>
  <c r="F272"/>
  <c r="F265"/>
  <c r="F264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42"/>
  <c r="F284" l="1"/>
  <c r="F299"/>
  <c r="F266"/>
  <c r="F396"/>
  <c r="F412"/>
  <c r="F351"/>
  <c r="F352" s="1"/>
  <c r="F353" s="1"/>
  <c r="F324"/>
  <c r="F336"/>
  <c r="F337" s="1"/>
  <c r="F338" s="1"/>
  <c r="F379"/>
  <c r="F177"/>
  <c r="F325" l="1"/>
  <c r="F356" s="1"/>
  <c r="F355"/>
  <c r="F380"/>
  <c r="F381" s="1"/>
  <c r="F416"/>
  <c r="F267"/>
  <c r="F268" s="1"/>
  <c r="F220"/>
  <c r="F222"/>
  <c r="F223"/>
  <c r="F224"/>
  <c r="F225"/>
  <c r="F226"/>
  <c r="F227"/>
  <c r="F228"/>
  <c r="F229"/>
  <c r="F219"/>
  <c r="F203"/>
  <c r="F204"/>
  <c r="F205"/>
  <c r="F206"/>
  <c r="F207"/>
  <c r="F208"/>
  <c r="F209"/>
  <c r="F211"/>
  <c r="F212"/>
  <c r="F202"/>
  <c r="F179"/>
  <c r="F180"/>
  <c r="F181"/>
  <c r="F182"/>
  <c r="F183"/>
  <c r="F184"/>
  <c r="F185"/>
  <c r="F188"/>
  <c r="F189"/>
  <c r="F191"/>
  <c r="F192"/>
  <c r="F195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40"/>
  <c r="F126"/>
  <c r="F127"/>
  <c r="F128"/>
  <c r="F129"/>
  <c r="F130"/>
  <c r="F131"/>
  <c r="F132"/>
  <c r="F133"/>
  <c r="F125"/>
  <c r="F67"/>
  <c r="F68"/>
  <c r="F69"/>
  <c r="F70"/>
  <c r="F71"/>
  <c r="F74"/>
  <c r="F76"/>
  <c r="F77"/>
  <c r="F78"/>
  <c r="F79"/>
  <c r="F80"/>
  <c r="F81"/>
  <c r="F82"/>
  <c r="F83"/>
  <c r="F84"/>
  <c r="F85"/>
  <c r="F86"/>
  <c r="F87"/>
  <c r="F88"/>
  <c r="F89"/>
  <c r="F90"/>
  <c r="F91"/>
  <c r="F93"/>
  <c r="F66"/>
  <c r="F72"/>
  <c r="F73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75"/>
  <c r="F57"/>
  <c r="F58"/>
  <c r="F59"/>
  <c r="F92"/>
  <c r="F5"/>
  <c r="F107"/>
  <c r="F108"/>
  <c r="F109"/>
  <c r="F110"/>
  <c r="F111"/>
  <c r="F112"/>
  <c r="F113"/>
  <c r="F114"/>
  <c r="F115"/>
  <c r="F116"/>
  <c r="F117"/>
  <c r="F118"/>
  <c r="F106"/>
  <c r="F326" l="1"/>
  <c r="F357" s="1"/>
  <c r="F31"/>
  <c r="F397"/>
  <c r="F398" s="1"/>
  <c r="F213"/>
  <c r="F60"/>
  <c r="F61" s="1"/>
  <c r="F134"/>
  <c r="F135" s="1"/>
  <c r="F94"/>
  <c r="F95" s="1"/>
  <c r="F230"/>
  <c r="F165"/>
  <c r="F166" s="1"/>
  <c r="F300"/>
  <c r="F196"/>
  <c r="F119"/>
  <c r="F197" l="1"/>
  <c r="F198" s="1"/>
  <c r="F234"/>
  <c r="F301"/>
  <c r="F413"/>
  <c r="F417" s="1"/>
  <c r="F120"/>
  <c r="F121" s="1"/>
  <c r="F169"/>
  <c r="F167"/>
  <c r="F32"/>
  <c r="F98"/>
  <c r="F136"/>
  <c r="F62"/>
  <c r="F96"/>
  <c r="F414" l="1"/>
  <c r="F418" s="1"/>
  <c r="F171"/>
  <c r="F214"/>
  <c r="F170"/>
  <c r="F33"/>
  <c r="F100" s="1"/>
  <c r="F99"/>
  <c r="F215" l="1"/>
  <c r="F231" l="1"/>
  <c r="F235" s="1"/>
  <c r="F232" l="1"/>
  <c r="F236" s="1"/>
  <c r="F303"/>
  <c r="F421" s="1"/>
  <c r="F285"/>
  <c r="F304" s="1"/>
  <c r="F422" s="1"/>
  <c r="F423" l="1"/>
  <c r="F286"/>
  <c r="F305" s="1"/>
</calcChain>
</file>

<file path=xl/sharedStrings.xml><?xml version="1.0" encoding="utf-8"?>
<sst xmlns="http://schemas.openxmlformats.org/spreadsheetml/2006/main" count="1075" uniqueCount="310">
  <si>
    <t>Α/Α</t>
  </si>
  <si>
    <t>CPV</t>
  </si>
  <si>
    <t>SOLU-CORTEF PS.INJ.SOL 250MG/VIAL BTX1ACT-O-VIAL (2ML)</t>
  </si>
  <si>
    <t>33600000-6</t>
  </si>
  <si>
    <t>AEROLIN NEBULESINH.SOL.N 2,5mg/2.5ML AMD (SD) BTX20 (AMP.ΠΛ.X2,5ML 2STRIPSX10)</t>
  </si>
  <si>
    <t>BETADINE TINC.10% FLX8ML</t>
  </si>
  <si>
    <t>ANAPEN INJ SOL 150MCG/0,3ML PF.SYR BTX29F SYR.X0,3ML</t>
  </si>
  <si>
    <t>VIOPLEX-T CUT.SP.PD (1338,22+103,90) IU/G FLX 121,40G</t>
  </si>
  <si>
    <t>ADRENALINE INJECTION/DEMO INT SOL IMG/ML BTX50AMPX1ML</t>
  </si>
  <si>
    <t>Συσκευασία</t>
  </si>
  <si>
    <t>Μονάδα Μέτρησης</t>
  </si>
  <si>
    <t>Ποσότητα</t>
  </si>
  <si>
    <t>Είδος</t>
  </si>
  <si>
    <t>33772000-2</t>
  </si>
  <si>
    <t>33680000-0</t>
  </si>
  <si>
    <t>33141623-3</t>
  </si>
  <si>
    <t>33192200-4</t>
  </si>
  <si>
    <t>33157200-7</t>
  </si>
  <si>
    <t>33157110-9</t>
  </si>
  <si>
    <t>33192160-1</t>
  </si>
  <si>
    <t>33167000-8</t>
  </si>
  <si>
    <t>33182100-0</t>
  </si>
  <si>
    <t>33162200-5</t>
  </si>
  <si>
    <t>33141700-7</t>
  </si>
  <si>
    <t>33190000-8</t>
  </si>
  <si>
    <t>33141118-0</t>
  </si>
  <si>
    <t>33141117-3</t>
  </si>
  <si>
    <t>33141113-4</t>
  </si>
  <si>
    <t>33141114-2</t>
  </si>
  <si>
    <t>33141111-1</t>
  </si>
  <si>
    <t>33141760-5</t>
  </si>
  <si>
    <t>33123100-9</t>
  </si>
  <si>
    <t>33141110-4</t>
  </si>
  <si>
    <t>Β΄ Υποομάδα: Παραφαρμακευτικό και υγειονομικού υλικό για τον εξοπλισμό των ιατρείων στις αθλητικές εγκαταστάσεις (Φ.Π.Α. 13%)</t>
  </si>
  <si>
    <t>1η ομάδα: Προμήθεια φαρμακευτικού και υγειονομικού υλικού για τον εξοπλισμό των ιατρείων στις αθλητικές εγκαταστάσεις</t>
  </si>
  <si>
    <t>Α΄ Υποομάδα: Φαρμακευτικού και υγειονομικού υλικού για τον εξοπλισμό των ιατρείων στις αθλητικές εγκαταστάσεις (Φ.Π.Α. 6%)</t>
  </si>
  <si>
    <t>Γ΄ Υποομάδα: Παραφαρμακευτικό και υγειονομικού υλικό για τον εξοπλισμό των ιατρείων στις αθλητικές εγκαταστάσεις (Φ.Π.Α. 24%)</t>
  </si>
  <si>
    <t>FENISTIL EMUL.EXT.U 0,1%  (W/V) FLx8 ML (ROLL-ON-STICK)</t>
  </si>
  <si>
    <t>BETADINE CUT.SOL 10% FLX30ML</t>
  </si>
  <si>
    <t>ZANTAC F.C.TAB 150MG/TAB BTx20 (FOIL 2x10)</t>
  </si>
  <si>
    <t>PULVO-47 AER.TOP (10811 UC+2,23MG)/G FLx74G</t>
  </si>
  <si>
    <t>ΖΙΡΤΕΚ F.C.TAB 10MG/TAB BTx20 (BLIST 2x10 PVC/ALU)</t>
  </si>
  <si>
    <t>SOLU-CORTEF PS.INJ.SOL 250MG/VIAL BTx1ACT -O-VIAL(2ML)</t>
  </si>
  <si>
    <t>SODIUM CHLORIDE INJECTION/BRADEX SOL.IV.INF 0,9% BOTTLE X 250 ml (PE)</t>
  </si>
  <si>
    <t>Τιμή Μονάδας</t>
  </si>
  <si>
    <t>Συνολική Τιμή</t>
  </si>
  <si>
    <t>Σύνολο</t>
  </si>
  <si>
    <t>Φ.Π.Α. 6%</t>
  </si>
  <si>
    <t>ΓΕΝΙΚΟ ΣΥΝΟΛΟ</t>
  </si>
  <si>
    <t>Φ.Π.Α. 24%</t>
  </si>
  <si>
    <t>Φ.Π.Α. 13%</t>
  </si>
  <si>
    <t>Βαμβάκι σε πακέτα καθαρού βάρους 150 gr</t>
  </si>
  <si>
    <t>Ελαστικοί επίδεσμοι 65% βαμβάκι και 35% πολυαμίδιο, διαστάσεων 6cmX4,5m</t>
  </si>
  <si>
    <t>Τεμάχια τραυμαπλάστ με γάζα αποστειρωμένη σε κουτί των 40 τεμ., σε διάφορα μεγέθη.</t>
  </si>
  <si>
    <t>Γάντια μιας χρήσης LATEX Medium χωρίς πούδρα σε κουτί των 100 τεμαχίων.</t>
  </si>
  <si>
    <t>Γάντια μιας χρήσης Νιτριλίου Medium, χωρίς πούδρα σε κουτί των 100 τεμαχίων.</t>
  </si>
  <si>
    <t>Σκαρφιστήρες, σε κουτί των 200 τεμαχίων.</t>
  </si>
  <si>
    <t>Χαρτί εξεταστικής κλίνης πλαστ/μενο, διαστάσεων 60cmX50m</t>
  </si>
  <si>
    <t>Κολποδιαστoλείς μιας χρήσης, μέγεθος S, από πλαστικό διαφανές και λείο, αποστειρωμένους.</t>
  </si>
  <si>
    <t xml:space="preserve">Κολποδιαστoλείς μιας χρήσης, μέγεθος Μ, από πλαστικό διαφανές και λείο, αποστειρωμένους. </t>
  </si>
  <si>
    <t xml:space="preserve">Κολποδιαστoλείς μιας χρήσης, μέγεθος L, από πλαστικό διαφανές και λείο, αποστειρωμένους. </t>
  </si>
  <si>
    <t>Ποδονάρια μιας χρήσης σε συσκευασία των 100 τεμαχίων.</t>
  </si>
  <si>
    <t>Ποδιές πλαστικές μιας χρήσης σε συσκευασία των 100 τεμαχίων.</t>
  </si>
  <si>
    <t>Gel υπερήχων 5 lt</t>
  </si>
  <si>
    <t xml:space="preserve">Συσκευή μέτρησης χοληστερίνης </t>
  </si>
  <si>
    <t>Πιεσόμετρο μπράτσου, αναλογικό, με ενσωματωμένο στηθοσκόπιο στην περιχειρίδα.</t>
  </si>
  <si>
    <t>Γυναικολογική αλοιφή  Κ-Υ Jelly  82gr</t>
  </si>
  <si>
    <t>Αντικειμενοφόρες πλάκες γυάλινες μικροσκοπίου, διαστάσεων περίπου 25.4 Χ 76.2mm (1"Χ3") πάχους περίπου 1-1.2mm, τροχισμένες, FROSTED BOTH ENDS, σε συσκευασία των 50 τεμαχίων.</t>
  </si>
  <si>
    <t>Σπάτουλες λήψης PAP TEST, πλαστικές, σε συσκευασία των 100 τεμαχίων.</t>
  </si>
  <si>
    <t>Βουρτσάκια λήψης ενδοτραχηλικού επιχρίσματος για κυτταρολογική εξέταση PAP TEST σε συσκευασία των 100 τεμαχίων.</t>
  </si>
  <si>
    <t>Παγοκύστη gel, διαστάσεων περίπου 28cmX15cm</t>
  </si>
  <si>
    <t>Τσάντα πρώτων βοηθειών από ανθεκτικό νάϋλον, με ευρύχωρο κεντρικό διαμέρισμα, ιμάντα ώμου, ανατομική χειρολαβή και ταινίες αντανάκλασης στο εξωτερικό της, διαστάσεων περίπου 36,50cm μήκος x 11,00cm πλάτος x 24,50cm ύψος, χωρητικότητας περίπου 10 Lt και βάρους περίπου 500 gr.</t>
  </si>
  <si>
    <t>Αντιμικροβιακά φίλτρα, ατομικά συσκευασμένα, συμβατά με ήδη υπάρχοντα σπιρόμετρα MIR - SPIROLAB III Colour LCD.</t>
  </si>
  <si>
    <t>Σύνολο 1ης ομάδας</t>
  </si>
  <si>
    <t>Σύνολο Φ.Π.Α. 1ης ομάδας</t>
  </si>
  <si>
    <t>Γενικό Σύνολο 1ης ομάδας</t>
  </si>
  <si>
    <t>Φυσιολογικός ορός NaCl μπουκάλια χωρητικότητας 250 ml</t>
  </si>
  <si>
    <t>Λευκοπλάστ για στερέωση επιδέσμων και επιθεμάτων, υποαλλεργικό 2,5cmX5m.</t>
  </si>
  <si>
    <t>Τριγωνικός επίδεσμος</t>
  </si>
  <si>
    <t xml:space="preserve">Αιμοστατικός επίδεσμος </t>
  </si>
  <si>
    <t>Ράμματα αυτοκόλλητα, μικρά, σε συσκευασία των 10Χ6</t>
  </si>
  <si>
    <t>Τεμάχια λευκοπλάστ με γάζα αποστειρωμένη σε κουτί των 100τεμ., σε διάφορα μεγέθη.</t>
  </si>
  <si>
    <t>Αυτοκόλλητος ελαστικός επίδεσμος 10cmΧ4,5m</t>
  </si>
  <si>
    <t>ΔΙΑΛΥΜΑ ΑΜΜΩΝΙΑΣ 10% W/W 100ML</t>
  </si>
  <si>
    <t>Ξύλινα γλωσσοπίεστρα μιας χρήσης σε κουτιά των 100 τεμαχίων</t>
  </si>
  <si>
    <t>Ποτηράκια πλαστικά μιας χρήσης, σε συσκευασία των 50 τεμαχίων.</t>
  </si>
  <si>
    <t>Φαρμακευτικό ψαλίδι</t>
  </si>
  <si>
    <t xml:space="preserve">Σύριγγες χωρητικότητας 5 ml </t>
  </si>
  <si>
    <t xml:space="preserve">Σύριγγες χωρητικότητας 10 ml </t>
  </si>
  <si>
    <t>Υπεροξείδιο του υδρογόνου/Ζ CUT.SOL 3% FLx250 ML</t>
  </si>
  <si>
    <t>4η ομάδα: Προμήθεια φαρμακευτικού και υγειονομικού υλικού για τον εξοπλισμό των φαρμακείων των Παιδικών και Βρεφονηπιακών Σταθμών του Δήμου Ιλίου</t>
  </si>
  <si>
    <t>Α΄ Υποομάδα: Προμήθεια φαρμακευτικού και υγειονομικού υλικού για τον εξοπλισμό των φαρμακείων των Παιδικών και Βρεφονηπιακών Σταθμών του Δήμου Ιλίου (Φ.Π.Α. 6%)</t>
  </si>
  <si>
    <t>Αποστειρωμένος φυσιολογικός ορός σε αμπούλεςτ ων 5ML/σε συσκευασία των 30 τεμαχίων (αμπούλες)</t>
  </si>
  <si>
    <t>FENISTIL GEL.EXT.US 0,1% (W/W) TBx30G</t>
  </si>
  <si>
    <t>FENISTIL EMUL.EXT.US (W/V) FLx8ML (ROLL-ON-STICK)</t>
  </si>
  <si>
    <t>BETADINE MED.L.SOAP. 7,5% FLX 100ML</t>
  </si>
  <si>
    <t>BETADINE CUT.SOL. 10%FLX 30ML</t>
  </si>
  <si>
    <t>BETADINE OINTMENT 10% TUBX30G</t>
  </si>
  <si>
    <t>BETADINE CUT.SOL. 10%FLX 240ML</t>
  </si>
  <si>
    <t>ASPIRIN TAB 100MG/TAB BTX20 (BLIST 2X10)</t>
  </si>
  <si>
    <t>AERIUS F.C. TAB 5MG/TAB BTX30 ΣΕ BLISTERS (ALCAR/PVC/ALU)</t>
  </si>
  <si>
    <t>DEPON EF. TAB 500MG/TAB BTX10</t>
  </si>
  <si>
    <t>DEPON TAB 500MG/TAB BTX20 (BLIST 2X10)</t>
  </si>
  <si>
    <t>DEPON SYR 120MG/5ML FLX150ML</t>
  </si>
  <si>
    <t>PRIMPERAN TAB 10MG/TAB BTX20 (BLIST 1X20)</t>
  </si>
  <si>
    <t>IMODIUM ORIGINAL CAPS 2MG/CAP BTX6 (BLISTER 1X6)</t>
  </si>
  <si>
    <t>MESULID GEL EXT. US 3% W/W TUBX50G</t>
  </si>
  <si>
    <t>MESULID TAB 100ME/TAB BTX30 (BLIST 3X10)</t>
  </si>
  <si>
    <t>SEPTOBORE EY.DRO.SOL 0,1%+1% FLX 10ML</t>
  </si>
  <si>
    <t>XYLOCAINE GEL EXT US 2% W/W TUBX30G</t>
  </si>
  <si>
    <t>FUCIDIN OINTMENT 2% TUBX15G</t>
  </si>
  <si>
    <t>CETAVLON TINCT 0,5% FLX240ml</t>
  </si>
  <si>
    <t>DEPON TAB 500MG/TAB BTx20(BLIST2x10)</t>
  </si>
  <si>
    <t>IMODIUM ORIGINAL CAPS 2MG/CAP ΒΤx6 (BLISTER 1x6)</t>
  </si>
  <si>
    <t>BUSCOPAN C.TAB 10MG/TAB BTx40 (BLIST 2 x 20)</t>
  </si>
  <si>
    <t>MEDROL TAB 4 mg/TAB BT X 50 (BLIST 5X10)</t>
  </si>
  <si>
    <t>FUCIDIN IMP GAUZE 30 mg/TE 100cm 2BTX10 επιδέσμους</t>
  </si>
  <si>
    <t>FUCIDIN CREAM 2% TUBx30G</t>
  </si>
  <si>
    <t>DEPON TAB 500MG/TAB BTx20 (BLIST2x10)</t>
  </si>
  <si>
    <t>VERTIGO-VOMEX MOD.R.CA.H (120+75+30) MG/CAP BTx20</t>
  </si>
  <si>
    <t>PANADOL EXTRA TAB (500+65) MG/TAB BTx16 (BLIST2x8)</t>
  </si>
  <si>
    <t>MAALOX PLUS TAB (200+200+20MG/TAB BT 50 (BLIST 5X10)</t>
  </si>
  <si>
    <t>ATARAX ORAL.SOL 10MG/5ml FLx150 ml</t>
  </si>
  <si>
    <t>τεμάχιο</t>
  </si>
  <si>
    <t>BETADINE CUT.SOL 10% FLX30ml</t>
  </si>
  <si>
    <t>DEPON 120MG/5ml SYR FLx150ml</t>
  </si>
  <si>
    <t>DEPON 500MG/TAB TAB BTx20(BLIST2x10)</t>
  </si>
  <si>
    <t>ERCEFURYL CAPS 200MG/CAP BTx24 (BLIST 2x12)</t>
  </si>
  <si>
    <t>EYETOBRIN EY.DRO.SOL 0.3% FLX5ML</t>
  </si>
  <si>
    <t>FENISTIL 0,1%  (W/V) EMUL.EXT.U FLx8 ml (ROLL-ON-STICK)</t>
  </si>
  <si>
    <t>FLIXOTIDE CREAM 0.05% TUBX30G</t>
  </si>
  <si>
    <t>FUCIDIN IMP.GAUZE 30MG/TE 100 cm^2 BT x 10 ΕΠΙΔΕΣΜΟΥΣ (10cm x 10cm)</t>
  </si>
  <si>
    <t>GANTIL ORAL.SUSP 10MG/5ml FLX125ml</t>
  </si>
  <si>
    <t>LASIX TAB 40MG/TAB ΒΤx12 (BLIST 1x12)</t>
  </si>
  <si>
    <t>MAALOX PLUS (200+200+25)MG/TAB TAB ΒΤx50 (BLIST 5x10)</t>
  </si>
  <si>
    <t>PONSTAN F.C.TAB 500MG/TAB ΒΤx15 (BLISTERS)</t>
  </si>
  <si>
    <t>PREZOLON TAB 5MG/TAB BTx30 (BLIST 3x10)</t>
  </si>
  <si>
    <t>PULVO - 47 AER.TOP (10811UC+2,23MG) /GFLX74G</t>
  </si>
  <si>
    <t>SOLU-CORTEF PS.INJ.SOL 500MG/VIAL ΒΤx1ACT-O-VIAL(4ML)</t>
  </si>
  <si>
    <t>TOBREX EY.DRO.SOL 0,3% BTx1 FLx5ml</t>
  </si>
  <si>
    <t>VOLTAREN  EMULGEL 1%  W/W GEL TUB (LAMINATED PE/ALU/PE-blue) x 100 gr</t>
  </si>
  <si>
    <t>VOLTAREN S.R.F.C.TA 100MG/TAB BTx10 (BLIST.1x10)</t>
  </si>
  <si>
    <t>B΄ Υποομάδα: Προμήθεια παραφαρμακευτικού και υγειονομικού υλικού για τον εξοπλισμό των φαρμακείων των Παιδικών και Βρεφονηπιακών Σταθμών του Δήμου Ιλίου (Φ.Π.Α. 13%)</t>
  </si>
  <si>
    <t>SODIUM CHLORIDE 0,9% 250 ml</t>
  </si>
  <si>
    <t>SODIUM CHLORIDE 0,9% ΤΩΝ 5 ml ΣΕ ΚΟΥΤΙ ΤΩΝ 50 ΤΕΜ.</t>
  </si>
  <si>
    <t>Γ΄ Υποομάδα: Προμήθεια παραφαρμακευτικού και υγειονομικού υλικού για τον εξοπλισμό των φαρμακείων των Παιδικών και Βρεφονηπιακών Σταθμών του Δήμου Ιλίου (Φ.Π.Α. 24%)</t>
  </si>
  <si>
    <t>11</t>
  </si>
  <si>
    <t>Μάσκες νοσοκομειακές με λάστιχο, σε συσκευασία των 50 τεμαχίων</t>
  </si>
  <si>
    <t>Ξύλινα γλωσσοπίεστρα μιας χρήσης σε συσκευασία των 100 τεμαχίων</t>
  </si>
  <si>
    <t>Κουτί φαρμακείου</t>
  </si>
  <si>
    <t>Σύνολο 2ης ομάδας</t>
  </si>
  <si>
    <t>Σύνολο Φ.Π.Α. 2ης ομάδας</t>
  </si>
  <si>
    <t>Γενικό Σύνολο 2ης ομάδας</t>
  </si>
  <si>
    <t>Σύνολο 3ης ομάδας</t>
  </si>
  <si>
    <t>Σύνολο Φ.Π.Α. 3ης ομάδας</t>
  </si>
  <si>
    <t>Γενικό Σύνολο 3ης ομάδας</t>
  </si>
  <si>
    <t>Σύνολο 4ης ομάδας</t>
  </si>
  <si>
    <t>Σύνολο Φ.Π.Α. 4ης ομάδας</t>
  </si>
  <si>
    <t>Γενικό Σύνολο 4ης ομάδας</t>
  </si>
  <si>
    <t>Σύνολο 5ης ομάδας</t>
  </si>
  <si>
    <t>Σύνολο Φ.Π.Α. 5ης ομάδας</t>
  </si>
  <si>
    <t>Γενικό Σύνολο 5ης ομάδας</t>
  </si>
  <si>
    <t>Σύνολο 6ης ομάδας</t>
  </si>
  <si>
    <t>Σύνολο Φ.Π.Α. 6ης ομάδας</t>
  </si>
  <si>
    <t>Γενικό Σύνολο 6ης ομάδας</t>
  </si>
  <si>
    <t>FUCIDIN CREAM 2% TUBx50G</t>
  </si>
  <si>
    <t>TOBREX EY.DRO. SOL 0,3% BTX1 FLX5ML</t>
  </si>
  <si>
    <t xml:space="preserve">FENISTIL GEL.EXT.US  TBx30G </t>
  </si>
  <si>
    <t>33680000-8</t>
  </si>
  <si>
    <t>BUSCOPAN RELIEFC.TAB 10MG/TAB BTx20 (BLIST 1 x 20)</t>
  </si>
  <si>
    <t>ASPIRIN TAB EC GR 100MG/TAB BTX30 (BLIST 3X10)</t>
  </si>
  <si>
    <t>FENISTIL GEL EXT.U 0,1%  (W/V) TBx30G</t>
  </si>
  <si>
    <t>TOBRADEX EYE OINT 0,1%+0,3% BTX1 BOTTLEX5ML</t>
  </si>
  <si>
    <t>BUSCOPAN RELIEF C.TAB 10MG/TAB BTx20 (BLIST 1 x 20)</t>
  </si>
  <si>
    <t>16</t>
  </si>
  <si>
    <t>FUCIDIN  2% CREAM TUBx30G</t>
  </si>
  <si>
    <t>14</t>
  </si>
  <si>
    <t xml:space="preserve">Οφθαλμικό διάλυμα TEARS NATURAL για πλύση EY.DRO.SOL 0,1%+0,3% BTx30 FLx0,6 ML MONODOSE </t>
  </si>
  <si>
    <t>Σύνολο Φ.Π.Α.</t>
  </si>
  <si>
    <t>Γενικό Σύνολο</t>
  </si>
  <si>
    <t>Σύνολο Oμάδων</t>
  </si>
  <si>
    <t>Αιμοστατικός επίδεσμος</t>
  </si>
  <si>
    <t>Ελαστικοί επίδεσμοι 65% βαμβάκι και 35% πολυαμίδιο, διαστάσεων 6 cm X 4,5 m</t>
  </si>
  <si>
    <t>Επίδεσμος 2,5m x 10cm</t>
  </si>
  <si>
    <t xml:space="preserve">Γάζα  αποστειρωμένη διαστάσεων 15 cm X 30 cm κατασκευασμένη από 100% βαμβακερά υδρόφιλα νήματα, σε κουτί των 12 τεμαχίων.    </t>
  </si>
  <si>
    <t>Ελαστικοί επίδεσμοι 65% βαμβάκι και 35% πολυαμίδιο, διαστάσεων 10 cm X 4,5 m</t>
  </si>
  <si>
    <t xml:space="preserve">Επιδερμική xάρτινη αυτοκόλλητη ταινία με υποαλλεργική συνθετική κόλλα, διαστάσεων 2,5 cm Χ 4,5 m </t>
  </si>
  <si>
    <t>Λευκοπλάστ για στερέωση επιδέσμων και επιθεμάτων, υποαλλεργικό 2,5 cm X 5 m.</t>
  </si>
  <si>
    <t>FLAMIGEL, υδροενεργό επίθεμα σε μορφή GEL, σε σωληνάριο των 50GR</t>
  </si>
  <si>
    <t>Αυτοκόλλητα επιθέματα μικροτραυμάτων HANSAPLAST UNIVERSAL ή ισοδύναμο, σε συσκευασία των 40 TMX</t>
  </si>
  <si>
    <t>Μετεγχειρητικό αυτοκόλλητο τσιρότο10 cm X 15 cm, σε συσκευασία των 5 τεμαχίων</t>
  </si>
  <si>
    <t>Μετεγχειρητικό αυτοκόλλητο τσιρότο10 cm X 20 cm, σε συσκευασία των 5 τεμαχίων</t>
  </si>
  <si>
    <t>Μετεγχειρητικό αυτοκόλλητο τσιρότο12 cm X 10 cm, σε συσκευασία των 5 τεμαχίων</t>
  </si>
  <si>
    <t>Αθλητική αυτοκόλλητη ταινία συγκράτησης, χρώματος λευκό διαστάσεων 5,0cmX10m.</t>
  </si>
  <si>
    <t xml:space="preserve">Επίδεσμος γάζας 5 m X 5 cm </t>
  </si>
  <si>
    <t xml:space="preserve">Επίδεσμος γάζας 5 m X 7 cm </t>
  </si>
  <si>
    <t xml:space="preserve">Επίδεσμος γάζας 10 m X 10 cm </t>
  </si>
  <si>
    <t>Αερονάρθηκες σετ τεσσάρων τεμαχίων για ενήλικες.</t>
  </si>
  <si>
    <t>Αερονάρθηκες σετ τεσσάρων τεμαχίων για παιδιά.</t>
  </si>
  <si>
    <t>Κομπρέσες γάζες μη αποστειρωμένες 5 cm X 5 cm σε συσκευασία των 100 τεμαχίων</t>
  </si>
  <si>
    <t>Κομπρέσες γάζες μη αποστειρωμένες 10 cm X 10 cm σε συσκευασία των 100 τεμαχίων</t>
  </si>
  <si>
    <t>Κομπρέσες γάζες μη αποστειρωμένες 10 cm X 20 cm σε συσκευασία των 100 τεμαχίων</t>
  </si>
  <si>
    <t>Οινόπνευμα 95 αλκοολούχος λοσιόν 350 ML</t>
  </si>
  <si>
    <t>Αδιάβροχο εξεταστικό χαρτί χρώματος μπλε για εξεταστικό κρεβάτι 48 cm X 50 cm</t>
  </si>
  <si>
    <t>Υπεροξείδιο του υδρογόνου/Ζ CUT.SOL 3% FLx100 ML</t>
  </si>
  <si>
    <t>Αυχενικό κολάρο σκληρό MEDIUM.</t>
  </si>
  <si>
    <t>Τραπέζι νοσηλείας-συρταριέρα τροχήλατο με δύο ρόδες και φρένο, ανοξείδωτο, με δύο συρτάρια. Διάσταση: 0,50 Χ 0,70 Χ 0,80 m.</t>
  </si>
  <si>
    <t xml:space="preserve">Μάσκα οξυγόνου </t>
  </si>
  <si>
    <t xml:space="preserve">Φορείο αναδιπλούμενο κατά πλάτος και μήκος, </t>
  </si>
  <si>
    <t xml:space="preserve">Φωτισμός πλάγιος τροχήλατος LED μιας λυχνίας. </t>
  </si>
  <si>
    <t>Λαβή μαχαιριδίων Νο3.</t>
  </si>
  <si>
    <t>Βελονοκάτοχο MAYOR HEGAR 16cm.</t>
  </si>
  <si>
    <t>Βελονοκάτοχο MAYOR HEGAR 18cm.</t>
  </si>
  <si>
    <t>Λαβίδα KELLY αιμοστατική 14cm.</t>
  </si>
  <si>
    <t>Λαβίδα MOSQUITO 12 cm ευθεία.</t>
  </si>
  <si>
    <t>Λαβίδα MOSQUITO 12 cm κυρτή.</t>
  </si>
  <si>
    <t>24322500-2</t>
  </si>
  <si>
    <t>24315300-8</t>
  </si>
  <si>
    <t>Ψαλίδι IRIS 12 cm ευθύ.</t>
  </si>
  <si>
    <t>Ψαλίδι χειρουργικό 14,5 cm οξύ/αμβλύ ευθύ.</t>
  </si>
  <si>
    <t>Λαβίδα χειρουργική 16 cm.</t>
  </si>
  <si>
    <t>18424300-0</t>
  </si>
  <si>
    <t xml:space="preserve">Σπρέι για κυτταρολογική σταθεροποίηση, σε φιάλη των 250 ml    </t>
  </si>
  <si>
    <t>Strips σακχάρου FREESTYLE PRECISION ή ισοδύναμο, σε συσκευασία των 50 τεμαχίων</t>
  </si>
  <si>
    <t>Strips χοληστερίνης Accutrend ή ισοδύναμο, σε κουτιά των 25 τεμαχίων.</t>
  </si>
  <si>
    <t>συσκευασία</t>
  </si>
  <si>
    <t>38412000-6</t>
  </si>
  <si>
    <t>24413000-2</t>
  </si>
  <si>
    <t>Αυτοκόλλητα επιθέματα μικροτραυμάτων HANSAPLAST UNIVERSAL ή ισοδύναμο, σε συσκευασία των 40 τεμαχίων</t>
  </si>
  <si>
    <t>Διάλυμα αμμωνίας 10% W/W 100ML</t>
  </si>
  <si>
    <t>03115110-4</t>
  </si>
  <si>
    <t>Βαμβάκι υδρόφιλο σε πακέτα καθαρού βάρους 150 gr</t>
  </si>
  <si>
    <t>Αιμοστατικό βαμβάκι, σε συσκευασία 2 γρμ</t>
  </si>
  <si>
    <t>33690000-3</t>
  </si>
  <si>
    <t>Bepanthol cream 100 g</t>
  </si>
  <si>
    <t>Stick αμμωνίας  10ml</t>
  </si>
  <si>
    <t>Ξύλινα γλωσσοπίεστρα μιας χρήσης, σε συσκευασία των 100 τεμαχίων</t>
  </si>
  <si>
    <t xml:space="preserve">Παιδική κρέμα για συγκάματα πολλαπλής δράσης (προστατευτική, καταπραϋντική, αναπλαστική, αντιενζυματική και με αντιβακτηριδιακή δράση) σε συσκευασία των 125 gr </t>
  </si>
  <si>
    <t>Επίδεσμος γάζας 5 m X 5 cm.</t>
  </si>
  <si>
    <t>Επίδεσμος γάζας 5 m X 7 cm.</t>
  </si>
  <si>
    <t>Επίδεσμος γάζας 10 m X 10 cm.</t>
  </si>
  <si>
    <t>Γάντια ελαστικά μιας χρήσης LATEX σε συσκευασία των 100 τεμαχίων</t>
  </si>
  <si>
    <t>Αυτοκόλλητος ελαστικός επίδεσμος 10 cm Χ 4,5 m</t>
  </si>
  <si>
    <t>Ελαστικός επίδεσμος 4 m X 10 cm</t>
  </si>
  <si>
    <t>22</t>
  </si>
  <si>
    <t>13</t>
  </si>
  <si>
    <t>12</t>
  </si>
  <si>
    <t>19</t>
  </si>
  <si>
    <t>21</t>
  </si>
  <si>
    <t>10</t>
  </si>
  <si>
    <t>8</t>
  </si>
  <si>
    <t>17</t>
  </si>
  <si>
    <t>33</t>
  </si>
  <si>
    <t>15</t>
  </si>
  <si>
    <t>34</t>
  </si>
  <si>
    <t>7</t>
  </si>
  <si>
    <t>Οινόπνευμα καθαρό 95ο σε συσκευασία των 150ml</t>
  </si>
  <si>
    <t>Οινόπνευμα καθαρό 95ο, σε συσκευασία των 150ml</t>
  </si>
  <si>
    <t>Απινιδωτής SAMARITAN PAD 300P ή ισοδύναμο</t>
  </si>
  <si>
    <t>Fastum care gel 50 ml</t>
  </si>
  <si>
    <t>Stick αμμωνίας 10 ml</t>
  </si>
  <si>
    <t>Βαμβακοφόροι στυλεοί μήκους 15 cm αποστειρωμένοι σε συσκευασία των 100 τεμαχίων.</t>
  </si>
  <si>
    <t>Κουτί φαρμακείου κατασκευασμένο από ατσάλι, να διαθέτει κλειδαριά με δύο αντικλείδια, διαστάσεων 31 Χ 11 Χ 36 cm</t>
  </si>
  <si>
    <t>Τσάντα πρώτων βοηθειών PAX FIRST RESPONDER, από αδιάβροχο ύφασμα PAX-DURA, διαστάσεων 43 Χ 24 Χ 23 cm, χωρητικότητας 19lt, βάρους 0,7kg.</t>
  </si>
  <si>
    <t>Παγοκύστη/θερμοφόρα σε μορφή gel 30cm/19,5cm NEXCARE COLD HOT MAXI η ισοδύναμο</t>
  </si>
  <si>
    <t>Πιεσόμετρο μπράτσου, ηλεκτρονικό OMRON M2 BASIC INTELLISENSE HEM 7120 ή ισοδύναμο</t>
  </si>
  <si>
    <t xml:space="preserve">Ηλεκτρονικό θερμόμετρο πυρετού Hartmann Thermoval Standard ή ισοδύναμο  </t>
  </si>
  <si>
    <r>
      <t xml:space="preserve">Χάρτινα επιστόμια, ατομικά συσκευασμένα,  που να ταιριάζουν ακριβώς στα αντιμικροβιακά φίλτρα που είναι συμβατά με τα ήδη υπάρχοντα σπιρόμετρα MIR - SPIROLAB III Colour LCD (του με α/α 123 της παρούσας υποομάδας), </t>
    </r>
    <r>
      <rPr>
        <b/>
        <sz val="11"/>
        <rFont val="Arial"/>
        <family val="2"/>
        <charset val="161"/>
      </rPr>
      <t>σε συσκευασία των 500 τεμαχίων.</t>
    </r>
  </si>
  <si>
    <t>Αποστειρωμένος φυσιολογικός ορός σε αμπούλες των 5ML/σε συσκευασία των 30 τεμαχίων (αμπούλες)</t>
  </si>
  <si>
    <t xml:space="preserve">Γάζα αποστειρωμένη διαστάσεων 10 cm κατασκευασμένη από 100% βαμβακερά υδρόφιλα νήματα, σε συσκευασία 100 τεμαχίων </t>
  </si>
  <si>
    <t xml:space="preserve">Γάζα αποστειρωμένη διαστάσεων 5 cm κατασκευασμένη από 100% βαμβακερά υδρόφιλα νήματα, σε συσκευασία 100 τεμαχίων </t>
  </si>
  <si>
    <t>Τεμάχια λευκοπλάστ με γάζα αποστειρωμένη σε διάφορα μεγέθη, σε συσκευασία των 40 τεμαχίων</t>
  </si>
  <si>
    <t>Αυτοκόλλητος επίδεσμος 5 cm X 4,5 cm</t>
  </si>
  <si>
    <t>Αυτοκόλλητος επίδεσμος 7,5 cm X 4,5 cm</t>
  </si>
  <si>
    <t xml:space="preserve">Γάζα αποστειρωμένη διαστάσεων 15cmX30cm κατασκευασμένη από 100% βαμβακερά υδρόφιλα νήματα, σε κουτί των 12 τεμαχίων. </t>
  </si>
  <si>
    <t>Αυχενικό κολάρο μαλακό μεγέθους LARGE.</t>
  </si>
  <si>
    <t>Αυχενικό κολάρο μαλακό μεγέθους MEDIUM.</t>
  </si>
  <si>
    <t>Αυτοκόλλητος επίσδεσμος 5 cm X 4,5 cm</t>
  </si>
  <si>
    <t>Αυτοκόλλητος επίσδεσμος 7,5 cm X 4,5 cm</t>
  </si>
  <si>
    <t>AMBU, SPUR II ή ισοδύναμο αναζωογόνησης για ενήλικες σε ατομική επανασφραγιζόμενη πλαστική σακούλα μεταφοράς.</t>
  </si>
  <si>
    <t>AMBU, SPUR II ή ισοδύναμο αναζωογόνησης για παιδιά σε ατομική επανασφραγιζόμενη πλαστική σακούλα μεταφοράς.</t>
  </si>
  <si>
    <t>2η ομάδα: Προμήθεια φαρμακευτικού και υγειονομικού υλικού για τον εξοπλισμό των φαρμακείων των Υπηρεσιών της Διεύθυνσης Κοινωνικής Προστασίας και Υγείας</t>
  </si>
  <si>
    <t>Α΄ Υποομάδα: Προμήθεια φαρμακευτικού και υγειονομικού υλικού για τον εξοπλισμό των φαρμακείων των Υπηρεσιών της Διεύθυνσης Κοινωνικής Προστασίας και Υγείας (Φ.Π.Α. 6%)</t>
  </si>
  <si>
    <t>Β΄ Υποομάδα: Προμήθεια παραφαρμακευτικού και υγειονομικού υλικού για τον εξοπλισμό των φαρμακείων των Υπηρεσιών της Διεύθυνσης Κοινωνικής Προστασίας και Υγείας (Φ.Π.Α. 13%)</t>
  </si>
  <si>
    <t>Γ΄ Υποομάδα: Προμήθεια παραφαρμακευτικού και υγειονομικού υλικού για τον εξοπλισμό των φαρμακείων των Υπηρεσιών της Διεύθυνσης Κοινωνικής Προστασίας και Υγείας (Φ.Π.Α. 24%)</t>
  </si>
  <si>
    <t>Γάζα  αποστειρωμένη διαστάσεων 36 cm X 40 cm κατασκευασμένη από 100% βαμβακερά υδρόφιλα νήματα σε συσκευασία των 10 τεμαχίων</t>
  </si>
  <si>
    <t xml:space="preserve">Γάζα αποστειρωμένη διαστάσεων 15 cm X 30 cm κατασκευασμένη από 100% βαμβακερά υδρόφιλα νήματα, σε συσκευασία των 12 τεμαχίων.    </t>
  </si>
  <si>
    <t>3η ομάδα: Προμήθεια φαρμακευτικού και υγειονομικού υλικού για τον εξοπλισμό των φαρμακείων του Δημαρχείου</t>
  </si>
  <si>
    <t>Α΄ Υποομάδα: Προμήθεια φαρμακευτικού και υγειονομικού υλικού για τον εξοπλισμό των φαρμακείων του Δημαρχείου (Φ.Π.Α. 6%)</t>
  </si>
  <si>
    <t>Γάζα αποστειρωμένη διαστάσεων 36 cmX40 cm κατασκευασμένη από 100% βαμβακερά υδρόφιλα νήματα σε κουτί των 10 τεμαχίων</t>
  </si>
  <si>
    <t>Β΄ Υποομάδα: Προμήθεια παραφαρμακευτικού και υγειονομικού υλικού για τον εξοπλισμό των φαρμακείων του Δημαρχείου (Φ.Π.Α. 13%)</t>
  </si>
  <si>
    <t>Γ΄ Υποομάδα: Προμήθεια παραφαρμακευτικού και υγειονομικού υλικού για τον εξοπλισμό των φαρμακείων του Δημαρχείου (Φ.Π.Α. 24%)</t>
  </si>
  <si>
    <t>5η ομάδα: Προμήθεια φαρμακευτικού και υγειονομικού υλικού για τον εξοπλισμό των φαρμακείων των Υπηρεσιών της Διεύθυνσης Πολιτισμού του Δήμου Ιλίου</t>
  </si>
  <si>
    <t>Α΄ Υποομάδα: Προμήθεια φαρμακευτικού και υγειονομικού υλικού για τον εξοπλισμό των φαρμακείων των Υπηρεσιών της Διεύθυνσης Πολιτισμού του Δήμου Ιλίου (Φ.Π.Α. 6%)</t>
  </si>
  <si>
    <t>B΄ Υποομάδα: Προμήθεια παραφαρμακευτικού και υγειονομικού υλικού για τον εξοπλισμό των φαρμακείων των Υπηρεσιών της Διεύθυνσης Πολιτισμού του Δήμου Ιλίου (Φ.Π.Α. 13%)</t>
  </si>
  <si>
    <t>Γ΄ Υποομάδα: Προμήθεια παραφαρμακευτικού και υγειονομικού υλικού για τον εξοπλισμό των φαρμακείων των Υπηρεσιών της Διεύθυνσης Πολιτισμού του Δήμου Ιλίου (Φ.Π.Α. 24%)</t>
  </si>
  <si>
    <t>Γάζα αποστειρωμένη διαστάσεων 36cmX40cm κατασκευασμένη από 100% βαμβακερά υδρόφιλα νήματα, σε συσκευασία των 10 τεμαχίων</t>
  </si>
  <si>
    <t>Τεμάχια λευκοπλάστ με γάζα αποστειρωμένη σε κουτί των 100 τεμ., σε διάφορα μεγέθη.</t>
  </si>
  <si>
    <t>Αποστειρωμένα επιθέματα γάζας υψηλής απορροφητικότητας 15cmX15cm, σε συσκευασία των 12 τεμαχίων</t>
  </si>
  <si>
    <t>Γάζα αποστειρωμένη διαστάσεων 36 cm X 40 cm κατασκευασμένη από 100% βαμβακερά υδρόφιλα νήματα σε συσκευασία των 10 τεμαχίων</t>
  </si>
  <si>
    <t xml:space="preserve">Ελαστικός επίδεσμος 4 m X 6 cm </t>
  </si>
  <si>
    <t xml:space="preserve">Ελαστικός επίδεσμος 4 m X 8 cm </t>
  </si>
  <si>
    <t xml:space="preserve">Τσάντα πρώτων βοηθειών χωρητικότητας 10LT, SPENSER PARAMEDIC ή ισοδύναμο </t>
  </si>
  <si>
    <t>Αυχενικό κολάρο σκληρό LARGE</t>
  </si>
  <si>
    <t xml:space="preserve">Γάζα αποστειρωμένη διαστάσεων 15 cm X 30 cm κατασκευασμένη από 100% βαμβακερά υδρόφιλα νήματα, σε κουτί των 12 τεμαχίων. </t>
  </si>
  <si>
    <t>Φιάλη οξυγόνου 5lt αλουμινίου με ρυθμιστής ροής.</t>
  </si>
  <si>
    <t>6η ομάδα: Προμήθεια φαρμακευτικού και υγειονομικού υλικού για τον εξοπλισμό του φαρμακείου των Υπηρεσιών της Διεύθυνσης Διαχείρισης Απορριμμάτων και Πρασίνου και Διεύθυνσης Περιβάλλοντος</t>
  </si>
  <si>
    <t>Α΄ Υποομάδα: Προμήθεια φαρμακευτικού και υγειονομικού υλικού για τον εξοπλισμό του φαρμακείου των Υπηρεσιών της Διεύθυνσης Διαχείρισης Απορριμμάτων και Πρασίνου και Διεύθυνσης Περιβάλλοντος (Φ.Π.Α. 6%)</t>
  </si>
  <si>
    <t>Β΄ Υποομάδα: Προμήθεια παραφαρμακευτικού και υγειονομικού υλικού για τον εξοπλισμό του φαρμακείου των Υπηρεσιών της Διεύθυνσης Διαχείρισης Απορριμμάτων και Πρασίνου και Διεύθυνσης Περιβάλλοντος (Φ.Π.Α. 13%)</t>
  </si>
  <si>
    <t>Γ΄ Υποομάδα: Προμήθεια παραφαρμακευτικού και υγειονομικού υλικού για τον εξοπλισμό του φαρμακείου των Υπηρεσιων της Διεύθυνσης Διαχείρισης Απορριμμάτων και Πρασίνου και Διεύθυνσης Περιβάλλοντος (Φ.Π.Α. 24%)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</si>
</sst>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.00\ &quot;€&quot;;[Red]#,##0.00\ &quot;€&quot;"/>
    <numFmt numFmtId="166" formatCode="0;[Red]0"/>
  </numFmts>
  <fonts count="6">
    <font>
      <sz val="11"/>
      <color theme="1"/>
      <name val="Calibri"/>
      <family val="2"/>
      <charset val="161"/>
      <scheme val="minor"/>
    </font>
    <font>
      <sz val="11"/>
      <color rgb="FF000000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/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165" fontId="5" fillId="0" borderId="0" xfId="0" applyNumberFormat="1" applyFont="1" applyBorder="1"/>
    <xf numFmtId="165" fontId="5" fillId="0" borderId="0" xfId="0" applyNumberFormat="1" applyFont="1"/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23"/>
  <sheetViews>
    <sheetView tabSelected="1" topLeftCell="A69" workbookViewId="0">
      <selection activeCell="B407" sqref="B407"/>
    </sheetView>
  </sheetViews>
  <sheetFormatPr defaultRowHeight="14.25"/>
  <cols>
    <col min="1" max="1" width="5.140625" style="11" bestFit="1" customWidth="1"/>
    <col min="2" max="2" width="28.28515625" style="11" customWidth="1"/>
    <col min="3" max="3" width="12.28515625" style="11" bestFit="1" customWidth="1"/>
    <col min="4" max="4" width="12" style="26" bestFit="1" customWidth="1"/>
    <col min="5" max="5" width="12" style="11" bestFit="1" customWidth="1"/>
    <col min="6" max="6" width="13.42578125" style="11" bestFit="1" customWidth="1"/>
    <col min="7" max="7" width="13.7109375" style="30" bestFit="1" customWidth="1"/>
    <col min="8" max="8" width="9.140625" style="11"/>
    <col min="9" max="9" width="27.5703125" style="18" customWidth="1"/>
    <col min="10" max="16384" width="9.140625" style="11"/>
  </cols>
  <sheetData>
    <row r="2" spans="1:11" ht="42" customHeight="1">
      <c r="A2" s="51" t="s">
        <v>34</v>
      </c>
      <c r="B2" s="52"/>
      <c r="C2" s="52"/>
      <c r="D2" s="52"/>
      <c r="E2" s="52"/>
      <c r="F2" s="52"/>
      <c r="G2" s="53"/>
    </row>
    <row r="3" spans="1:11" ht="39" customHeight="1">
      <c r="A3" s="51" t="s">
        <v>35</v>
      </c>
      <c r="B3" s="52"/>
      <c r="C3" s="52"/>
      <c r="D3" s="52"/>
      <c r="E3" s="52"/>
      <c r="F3" s="52"/>
      <c r="G3" s="53"/>
      <c r="H3" s="16"/>
      <c r="I3" s="16"/>
      <c r="J3" s="16"/>
      <c r="K3" s="16"/>
    </row>
    <row r="4" spans="1:11" ht="39" customHeight="1">
      <c r="A4" s="15" t="s">
        <v>0</v>
      </c>
      <c r="B4" s="9" t="s">
        <v>12</v>
      </c>
      <c r="C4" s="9" t="s">
        <v>10</v>
      </c>
      <c r="D4" s="24" t="s">
        <v>11</v>
      </c>
      <c r="E4" s="9" t="s">
        <v>44</v>
      </c>
      <c r="F4" s="9" t="s">
        <v>45</v>
      </c>
      <c r="G4" s="9" t="s">
        <v>1</v>
      </c>
    </row>
    <row r="5" spans="1:11" ht="43.5" customHeight="1">
      <c r="A5" s="13">
        <v>1</v>
      </c>
      <c r="B5" s="1" t="s">
        <v>93</v>
      </c>
      <c r="C5" s="13" t="s">
        <v>9</v>
      </c>
      <c r="D5" s="13">
        <v>20</v>
      </c>
      <c r="E5" s="31">
        <v>0</v>
      </c>
      <c r="F5" s="31">
        <f>D5*E5</f>
        <v>0</v>
      </c>
      <c r="G5" s="13" t="s">
        <v>168</v>
      </c>
      <c r="I5" s="38"/>
      <c r="K5" s="39"/>
    </row>
    <row r="6" spans="1:11" ht="42.75">
      <c r="A6" s="13">
        <v>2</v>
      </c>
      <c r="B6" s="1" t="s">
        <v>94</v>
      </c>
      <c r="C6" s="13" t="s">
        <v>9</v>
      </c>
      <c r="D6" s="13">
        <v>20</v>
      </c>
      <c r="E6" s="31">
        <v>0</v>
      </c>
      <c r="F6" s="31">
        <f t="shared" ref="F6:F30" si="0">D6*E6</f>
        <v>0</v>
      </c>
      <c r="G6" s="13" t="s">
        <v>168</v>
      </c>
      <c r="K6" s="39"/>
    </row>
    <row r="7" spans="1:11" ht="51.75" customHeight="1">
      <c r="A7" s="13">
        <v>3</v>
      </c>
      <c r="B7" s="1" t="s">
        <v>2</v>
      </c>
      <c r="C7" s="13" t="s">
        <v>9</v>
      </c>
      <c r="D7" s="13">
        <v>20</v>
      </c>
      <c r="E7" s="31">
        <v>0</v>
      </c>
      <c r="F7" s="31">
        <f t="shared" si="0"/>
        <v>0</v>
      </c>
      <c r="G7" s="13" t="s">
        <v>168</v>
      </c>
      <c r="K7" s="39"/>
    </row>
    <row r="8" spans="1:11" ht="83.25" customHeight="1">
      <c r="A8" s="13">
        <v>4</v>
      </c>
      <c r="B8" s="1" t="s">
        <v>4</v>
      </c>
      <c r="C8" s="13" t="s">
        <v>9</v>
      </c>
      <c r="D8" s="13">
        <v>20</v>
      </c>
      <c r="E8" s="31">
        <v>0</v>
      </c>
      <c r="F8" s="31">
        <f t="shared" si="0"/>
        <v>0</v>
      </c>
      <c r="G8" s="13" t="s">
        <v>168</v>
      </c>
      <c r="K8" s="39"/>
    </row>
    <row r="9" spans="1:11" ht="36" customHeight="1">
      <c r="A9" s="13">
        <v>5</v>
      </c>
      <c r="B9" s="1" t="s">
        <v>95</v>
      </c>
      <c r="C9" s="13" t="s">
        <v>9</v>
      </c>
      <c r="D9" s="13">
        <v>30</v>
      </c>
      <c r="E9" s="31">
        <v>0</v>
      </c>
      <c r="F9" s="31">
        <f t="shared" si="0"/>
        <v>0</v>
      </c>
      <c r="G9" s="13" t="s">
        <v>168</v>
      </c>
      <c r="K9" s="39"/>
    </row>
    <row r="10" spans="1:11" ht="36.75" customHeight="1">
      <c r="A10" s="13">
        <v>6</v>
      </c>
      <c r="B10" s="1" t="s">
        <v>5</v>
      </c>
      <c r="C10" s="13" t="s">
        <v>9</v>
      </c>
      <c r="D10" s="13">
        <v>30</v>
      </c>
      <c r="E10" s="31">
        <v>0</v>
      </c>
      <c r="F10" s="31">
        <f t="shared" si="0"/>
        <v>0</v>
      </c>
      <c r="G10" s="13" t="s">
        <v>168</v>
      </c>
      <c r="K10" s="39"/>
    </row>
    <row r="11" spans="1:11" ht="36.75" customHeight="1">
      <c r="A11" s="13">
        <v>7</v>
      </c>
      <c r="B11" s="1" t="s">
        <v>96</v>
      </c>
      <c r="C11" s="13" t="s">
        <v>9</v>
      </c>
      <c r="D11" s="13">
        <v>30</v>
      </c>
      <c r="E11" s="31">
        <v>0</v>
      </c>
      <c r="F11" s="31">
        <f t="shared" si="0"/>
        <v>0</v>
      </c>
      <c r="G11" s="13" t="s">
        <v>168</v>
      </c>
      <c r="K11" s="39"/>
    </row>
    <row r="12" spans="1:11" ht="28.5">
      <c r="A12" s="13">
        <v>8</v>
      </c>
      <c r="B12" s="1" t="s">
        <v>97</v>
      </c>
      <c r="C12" s="13" t="s">
        <v>9</v>
      </c>
      <c r="D12" s="13">
        <v>30</v>
      </c>
      <c r="E12" s="31">
        <v>0</v>
      </c>
      <c r="F12" s="31">
        <f t="shared" si="0"/>
        <v>0</v>
      </c>
      <c r="G12" s="13" t="s">
        <v>168</v>
      </c>
      <c r="K12" s="39"/>
    </row>
    <row r="13" spans="1:11" ht="28.5">
      <c r="A13" s="13">
        <v>9</v>
      </c>
      <c r="B13" s="1" t="s">
        <v>98</v>
      </c>
      <c r="C13" s="13" t="s">
        <v>9</v>
      </c>
      <c r="D13" s="13">
        <v>10</v>
      </c>
      <c r="E13" s="31">
        <v>0</v>
      </c>
      <c r="F13" s="31">
        <f t="shared" si="0"/>
        <v>0</v>
      </c>
      <c r="G13" s="13" t="s">
        <v>168</v>
      </c>
      <c r="K13" s="39"/>
    </row>
    <row r="14" spans="1:11" ht="50.25" customHeight="1">
      <c r="A14" s="13">
        <v>10</v>
      </c>
      <c r="B14" s="1" t="s">
        <v>170</v>
      </c>
      <c r="C14" s="13" t="s">
        <v>9</v>
      </c>
      <c r="D14" s="13">
        <v>30</v>
      </c>
      <c r="E14" s="31">
        <v>0</v>
      </c>
      <c r="F14" s="31">
        <f t="shared" si="0"/>
        <v>0</v>
      </c>
      <c r="G14" s="13" t="s">
        <v>168</v>
      </c>
      <c r="K14" s="39"/>
    </row>
    <row r="15" spans="1:11" ht="50.25" customHeight="1">
      <c r="A15" s="13">
        <v>11</v>
      </c>
      <c r="B15" s="1" t="s">
        <v>6</v>
      </c>
      <c r="C15" s="13" t="s">
        <v>9</v>
      </c>
      <c r="D15" s="13">
        <v>3</v>
      </c>
      <c r="E15" s="31">
        <v>0</v>
      </c>
      <c r="F15" s="31">
        <f t="shared" si="0"/>
        <v>0</v>
      </c>
      <c r="G15" s="13" t="s">
        <v>168</v>
      </c>
      <c r="K15" s="39"/>
    </row>
    <row r="16" spans="1:11" ht="30.75" customHeight="1">
      <c r="A16" s="13">
        <v>12</v>
      </c>
      <c r="B16" s="1" t="s">
        <v>100</v>
      </c>
      <c r="C16" s="13" t="s">
        <v>9</v>
      </c>
      <c r="D16" s="13">
        <v>20</v>
      </c>
      <c r="E16" s="31">
        <v>0</v>
      </c>
      <c r="F16" s="31">
        <f t="shared" si="0"/>
        <v>0</v>
      </c>
      <c r="G16" s="13" t="s">
        <v>168</v>
      </c>
      <c r="K16" s="39"/>
    </row>
    <row r="17" spans="1:11" ht="52.5" customHeight="1">
      <c r="A17" s="13">
        <v>13</v>
      </c>
      <c r="B17" s="1" t="s">
        <v>7</v>
      </c>
      <c r="C17" s="13" t="s">
        <v>9</v>
      </c>
      <c r="D17" s="13">
        <v>30</v>
      </c>
      <c r="E17" s="31">
        <v>0</v>
      </c>
      <c r="F17" s="31">
        <f t="shared" si="0"/>
        <v>0</v>
      </c>
      <c r="G17" s="13" t="s">
        <v>168</v>
      </c>
      <c r="K17" s="39"/>
    </row>
    <row r="18" spans="1:11" ht="48.75" customHeight="1">
      <c r="A18" s="13">
        <v>14</v>
      </c>
      <c r="B18" s="1" t="s">
        <v>101</v>
      </c>
      <c r="C18" s="13" t="s">
        <v>9</v>
      </c>
      <c r="D18" s="13">
        <v>30</v>
      </c>
      <c r="E18" s="31">
        <v>0</v>
      </c>
      <c r="F18" s="31">
        <f t="shared" si="0"/>
        <v>0</v>
      </c>
      <c r="G18" s="13" t="s">
        <v>168</v>
      </c>
      <c r="K18" s="39"/>
    </row>
    <row r="19" spans="1:11" ht="28.5">
      <c r="A19" s="13">
        <v>15</v>
      </c>
      <c r="B19" s="1" t="s">
        <v>102</v>
      </c>
      <c r="C19" s="13" t="s">
        <v>9</v>
      </c>
      <c r="D19" s="13">
        <v>30</v>
      </c>
      <c r="E19" s="31">
        <v>0</v>
      </c>
      <c r="F19" s="31">
        <f t="shared" si="0"/>
        <v>0</v>
      </c>
      <c r="G19" s="13" t="s">
        <v>168</v>
      </c>
      <c r="K19" s="39"/>
    </row>
    <row r="20" spans="1:11" ht="28.5">
      <c r="A20" s="13">
        <v>16</v>
      </c>
      <c r="B20" s="1" t="s">
        <v>103</v>
      </c>
      <c r="C20" s="13" t="s">
        <v>9</v>
      </c>
      <c r="D20" s="13">
        <v>30</v>
      </c>
      <c r="E20" s="31">
        <v>0</v>
      </c>
      <c r="F20" s="31">
        <f t="shared" si="0"/>
        <v>0</v>
      </c>
      <c r="G20" s="13" t="s">
        <v>168</v>
      </c>
      <c r="K20" s="39"/>
    </row>
    <row r="21" spans="1:11" ht="42.75">
      <c r="A21" s="13">
        <v>17</v>
      </c>
      <c r="B21" s="1" t="s">
        <v>104</v>
      </c>
      <c r="C21" s="13" t="s">
        <v>9</v>
      </c>
      <c r="D21" s="13">
        <v>30</v>
      </c>
      <c r="E21" s="31">
        <v>0</v>
      </c>
      <c r="F21" s="31">
        <f t="shared" si="0"/>
        <v>0</v>
      </c>
      <c r="G21" s="13" t="s">
        <v>168</v>
      </c>
      <c r="K21" s="39"/>
    </row>
    <row r="22" spans="1:11" ht="50.25" customHeight="1">
      <c r="A22" s="13">
        <v>18</v>
      </c>
      <c r="B22" s="1" t="s">
        <v>105</v>
      </c>
      <c r="C22" s="13" t="s">
        <v>9</v>
      </c>
      <c r="D22" s="13">
        <v>30</v>
      </c>
      <c r="E22" s="31">
        <v>0</v>
      </c>
      <c r="F22" s="31">
        <f t="shared" si="0"/>
        <v>0</v>
      </c>
      <c r="G22" s="13" t="s">
        <v>168</v>
      </c>
      <c r="K22" s="39"/>
    </row>
    <row r="23" spans="1:11" ht="63" customHeight="1">
      <c r="A23" s="13">
        <v>19</v>
      </c>
      <c r="B23" s="1" t="s">
        <v>8</v>
      </c>
      <c r="C23" s="13" t="s">
        <v>9</v>
      </c>
      <c r="D23" s="13">
        <v>30</v>
      </c>
      <c r="E23" s="31">
        <v>0</v>
      </c>
      <c r="F23" s="31">
        <f t="shared" si="0"/>
        <v>0</v>
      </c>
      <c r="G23" s="13" t="s">
        <v>168</v>
      </c>
      <c r="K23" s="39"/>
    </row>
    <row r="24" spans="1:11" ht="28.5">
      <c r="A24" s="13">
        <v>20</v>
      </c>
      <c r="B24" s="1" t="s">
        <v>106</v>
      </c>
      <c r="C24" s="13" t="s">
        <v>9</v>
      </c>
      <c r="D24" s="13">
        <v>20</v>
      </c>
      <c r="E24" s="31">
        <v>0</v>
      </c>
      <c r="F24" s="31">
        <f t="shared" si="0"/>
        <v>0</v>
      </c>
      <c r="G24" s="13" t="s">
        <v>168</v>
      </c>
      <c r="K24" s="39"/>
    </row>
    <row r="25" spans="1:11" ht="28.5">
      <c r="A25" s="13">
        <v>21</v>
      </c>
      <c r="B25" s="1" t="s">
        <v>107</v>
      </c>
      <c r="C25" s="13" t="s">
        <v>9</v>
      </c>
      <c r="D25" s="13">
        <v>20</v>
      </c>
      <c r="E25" s="31">
        <v>0</v>
      </c>
      <c r="F25" s="31">
        <f t="shared" si="0"/>
        <v>0</v>
      </c>
      <c r="G25" s="13" t="s">
        <v>168</v>
      </c>
      <c r="K25" s="39"/>
    </row>
    <row r="26" spans="1:11" ht="42.75">
      <c r="A26" s="13">
        <v>22</v>
      </c>
      <c r="B26" s="1" t="s">
        <v>108</v>
      </c>
      <c r="C26" s="13" t="s">
        <v>9</v>
      </c>
      <c r="D26" s="13">
        <v>20</v>
      </c>
      <c r="E26" s="31">
        <v>0</v>
      </c>
      <c r="F26" s="31">
        <f t="shared" si="0"/>
        <v>0</v>
      </c>
      <c r="G26" s="13" t="s">
        <v>168</v>
      </c>
      <c r="K26" s="39"/>
    </row>
    <row r="27" spans="1:11" ht="28.5">
      <c r="A27" s="13">
        <v>23</v>
      </c>
      <c r="B27" s="1" t="s">
        <v>109</v>
      </c>
      <c r="C27" s="13" t="s">
        <v>9</v>
      </c>
      <c r="D27" s="13">
        <v>20</v>
      </c>
      <c r="E27" s="31">
        <v>0</v>
      </c>
      <c r="F27" s="31">
        <f t="shared" si="0"/>
        <v>0</v>
      </c>
      <c r="G27" s="13" t="s">
        <v>168</v>
      </c>
      <c r="K27" s="39"/>
    </row>
    <row r="28" spans="1:11" ht="28.5">
      <c r="A28" s="13">
        <v>24</v>
      </c>
      <c r="B28" s="1" t="s">
        <v>110</v>
      </c>
      <c r="C28" s="13" t="s">
        <v>9</v>
      </c>
      <c r="D28" s="13">
        <v>20</v>
      </c>
      <c r="E28" s="31">
        <v>0</v>
      </c>
      <c r="F28" s="31">
        <f t="shared" si="0"/>
        <v>0</v>
      </c>
      <c r="G28" s="13" t="s">
        <v>168</v>
      </c>
      <c r="K28" s="39"/>
    </row>
    <row r="29" spans="1:11" ht="71.25">
      <c r="A29" s="13">
        <v>25</v>
      </c>
      <c r="B29" s="1" t="s">
        <v>92</v>
      </c>
      <c r="C29" s="13" t="s">
        <v>9</v>
      </c>
      <c r="D29" s="13">
        <v>30</v>
      </c>
      <c r="E29" s="31">
        <v>0</v>
      </c>
      <c r="F29" s="31">
        <f t="shared" si="0"/>
        <v>0</v>
      </c>
      <c r="G29" s="13" t="s">
        <v>168</v>
      </c>
      <c r="K29" s="39"/>
    </row>
    <row r="30" spans="1:11" ht="28.5">
      <c r="A30" s="13">
        <v>26</v>
      </c>
      <c r="B30" s="1" t="s">
        <v>111</v>
      </c>
      <c r="C30" s="13" t="s">
        <v>9</v>
      </c>
      <c r="D30" s="13">
        <v>30</v>
      </c>
      <c r="E30" s="31">
        <v>0</v>
      </c>
      <c r="F30" s="31">
        <f t="shared" si="0"/>
        <v>0</v>
      </c>
      <c r="G30" s="13" t="s">
        <v>168</v>
      </c>
      <c r="K30" s="39"/>
    </row>
    <row r="31" spans="1:11" ht="25.5" customHeight="1">
      <c r="A31" s="14"/>
      <c r="B31" s="10"/>
      <c r="C31" s="14"/>
      <c r="D31" s="49" t="s">
        <v>46</v>
      </c>
      <c r="E31" s="49"/>
      <c r="F31" s="32">
        <f>SUM(F5:F30)</f>
        <v>0</v>
      </c>
      <c r="G31" s="14"/>
    </row>
    <row r="32" spans="1:11" ht="25.5" customHeight="1">
      <c r="A32" s="14"/>
      <c r="B32" s="10"/>
      <c r="C32" s="14"/>
      <c r="D32" s="50" t="s">
        <v>47</v>
      </c>
      <c r="E32" s="50"/>
      <c r="F32" s="33">
        <f>F31*0.06</f>
        <v>0</v>
      </c>
      <c r="G32" s="14"/>
    </row>
    <row r="33" spans="1:7" ht="26.25" customHeight="1">
      <c r="A33" s="14"/>
      <c r="B33" s="10"/>
      <c r="C33" s="14"/>
      <c r="D33" s="49" t="s">
        <v>48</v>
      </c>
      <c r="E33" s="49"/>
      <c r="F33" s="32">
        <f>F31+F32</f>
        <v>0</v>
      </c>
      <c r="G33" s="14"/>
    </row>
    <row r="34" spans="1:7" ht="21.75" customHeight="1">
      <c r="A34" s="14"/>
      <c r="B34" s="10"/>
      <c r="C34" s="14"/>
      <c r="D34" s="25"/>
      <c r="E34" s="14"/>
      <c r="F34" s="14"/>
      <c r="G34" s="14"/>
    </row>
    <row r="35" spans="1:7" ht="43.5" customHeight="1">
      <c r="A35" s="51" t="s">
        <v>33</v>
      </c>
      <c r="B35" s="52"/>
      <c r="C35" s="52"/>
      <c r="D35" s="52"/>
      <c r="E35" s="52"/>
      <c r="F35" s="52"/>
      <c r="G35" s="53"/>
    </row>
    <row r="36" spans="1:7" ht="35.25" customHeight="1">
      <c r="A36" s="15" t="s">
        <v>0</v>
      </c>
      <c r="B36" s="9" t="s">
        <v>12</v>
      </c>
      <c r="C36" s="9" t="s">
        <v>10</v>
      </c>
      <c r="D36" s="24" t="s">
        <v>11</v>
      </c>
      <c r="E36" s="9" t="s">
        <v>44</v>
      </c>
      <c r="F36" s="9" t="s">
        <v>45</v>
      </c>
      <c r="G36" s="9" t="s">
        <v>1</v>
      </c>
    </row>
    <row r="37" spans="1:7" ht="32.25" customHeight="1">
      <c r="A37" s="13">
        <v>27</v>
      </c>
      <c r="B37" s="1" t="s">
        <v>275</v>
      </c>
      <c r="C37" s="13" t="s">
        <v>225</v>
      </c>
      <c r="D37" s="13">
        <v>1</v>
      </c>
      <c r="E37" s="31">
        <v>0</v>
      </c>
      <c r="F37" s="31">
        <f t="shared" ref="F37:F59" si="1">D37*E37</f>
        <v>0</v>
      </c>
      <c r="G37" s="13" t="s">
        <v>23</v>
      </c>
    </row>
    <row r="38" spans="1:7" ht="33" customHeight="1">
      <c r="A38" s="13">
        <v>28</v>
      </c>
      <c r="B38" s="1" t="s">
        <v>276</v>
      </c>
      <c r="C38" s="13" t="s">
        <v>225</v>
      </c>
      <c r="D38" s="13">
        <v>1</v>
      </c>
      <c r="E38" s="31">
        <v>0</v>
      </c>
      <c r="F38" s="31">
        <f t="shared" si="1"/>
        <v>0</v>
      </c>
      <c r="G38" s="13" t="s">
        <v>23</v>
      </c>
    </row>
    <row r="39" spans="1:7" ht="81.75" customHeight="1">
      <c r="A39" s="13">
        <v>29</v>
      </c>
      <c r="B39" s="1" t="s">
        <v>298</v>
      </c>
      <c r="C39" s="13" t="s">
        <v>225</v>
      </c>
      <c r="D39" s="13">
        <v>20</v>
      </c>
      <c r="E39" s="31">
        <v>0</v>
      </c>
      <c r="F39" s="31">
        <f t="shared" si="1"/>
        <v>0</v>
      </c>
      <c r="G39" s="13" t="s">
        <v>28</v>
      </c>
    </row>
    <row r="40" spans="1:7" ht="85.5">
      <c r="A40" s="13">
        <v>30</v>
      </c>
      <c r="B40" s="6" t="s">
        <v>184</v>
      </c>
      <c r="C40" s="13" t="s">
        <v>225</v>
      </c>
      <c r="D40" s="13">
        <v>20</v>
      </c>
      <c r="E40" s="31">
        <v>0</v>
      </c>
      <c r="F40" s="31">
        <f t="shared" si="1"/>
        <v>0</v>
      </c>
      <c r="G40" s="13" t="s">
        <v>28</v>
      </c>
    </row>
    <row r="41" spans="1:7" ht="85.5">
      <c r="A41" s="13">
        <v>31</v>
      </c>
      <c r="B41" s="6" t="s">
        <v>299</v>
      </c>
      <c r="C41" s="13" t="s">
        <v>225</v>
      </c>
      <c r="D41" s="13">
        <v>20</v>
      </c>
      <c r="E41" s="31">
        <v>0</v>
      </c>
      <c r="F41" s="31">
        <f t="shared" si="1"/>
        <v>0</v>
      </c>
      <c r="G41" s="13" t="s">
        <v>28</v>
      </c>
    </row>
    <row r="42" spans="1:7" ht="42.75">
      <c r="A42" s="13">
        <v>32</v>
      </c>
      <c r="B42" s="1" t="s">
        <v>190</v>
      </c>
      <c r="C42" s="13" t="s">
        <v>225</v>
      </c>
      <c r="D42" s="13">
        <v>20</v>
      </c>
      <c r="E42" s="31">
        <v>0</v>
      </c>
      <c r="F42" s="31">
        <f t="shared" si="1"/>
        <v>0</v>
      </c>
      <c r="G42" s="13" t="s">
        <v>32</v>
      </c>
    </row>
    <row r="43" spans="1:7" ht="47.25" customHeight="1">
      <c r="A43" s="13">
        <v>33</v>
      </c>
      <c r="B43" s="1" t="s">
        <v>191</v>
      </c>
      <c r="C43" s="13" t="s">
        <v>225</v>
      </c>
      <c r="D43" s="13">
        <v>20</v>
      </c>
      <c r="E43" s="31">
        <v>0</v>
      </c>
      <c r="F43" s="31">
        <f t="shared" si="1"/>
        <v>0</v>
      </c>
      <c r="G43" s="13" t="s">
        <v>32</v>
      </c>
    </row>
    <row r="44" spans="1:7" ht="46.5" customHeight="1">
      <c r="A44" s="13">
        <v>34</v>
      </c>
      <c r="B44" s="1" t="s">
        <v>192</v>
      </c>
      <c r="C44" s="13" t="s">
        <v>225</v>
      </c>
      <c r="D44" s="13">
        <v>20</v>
      </c>
      <c r="E44" s="31">
        <v>0</v>
      </c>
      <c r="F44" s="31">
        <f t="shared" si="1"/>
        <v>0</v>
      </c>
      <c r="G44" s="13" t="s">
        <v>32</v>
      </c>
    </row>
    <row r="45" spans="1:7" ht="36" customHeight="1">
      <c r="A45" s="13">
        <v>35</v>
      </c>
      <c r="B45" s="6" t="s">
        <v>51</v>
      </c>
      <c r="C45" s="13" t="s">
        <v>225</v>
      </c>
      <c r="D45" s="13">
        <v>20</v>
      </c>
      <c r="E45" s="31">
        <v>0</v>
      </c>
      <c r="F45" s="31">
        <f t="shared" si="1"/>
        <v>0</v>
      </c>
      <c r="G45" s="13" t="s">
        <v>26</v>
      </c>
    </row>
    <row r="46" spans="1:7" ht="63" customHeight="1">
      <c r="A46" s="13">
        <v>36</v>
      </c>
      <c r="B46" s="1" t="s">
        <v>193</v>
      </c>
      <c r="C46" s="13" t="s">
        <v>225</v>
      </c>
      <c r="D46" s="13">
        <v>20</v>
      </c>
      <c r="E46" s="31">
        <v>0</v>
      </c>
      <c r="F46" s="31">
        <f t="shared" si="1"/>
        <v>0</v>
      </c>
      <c r="G46" s="13" t="s">
        <v>27</v>
      </c>
    </row>
    <row r="47" spans="1:7" ht="28.5">
      <c r="A47" s="13">
        <v>37</v>
      </c>
      <c r="B47" s="1" t="s">
        <v>194</v>
      </c>
      <c r="C47" s="13" t="s">
        <v>225</v>
      </c>
      <c r="D47" s="13">
        <v>20</v>
      </c>
      <c r="E47" s="31">
        <v>0</v>
      </c>
      <c r="F47" s="31">
        <f t="shared" si="1"/>
        <v>0</v>
      </c>
      <c r="G47" s="13" t="s">
        <v>28</v>
      </c>
    </row>
    <row r="48" spans="1:7" ht="28.5">
      <c r="A48" s="13">
        <v>38</v>
      </c>
      <c r="B48" s="1" t="s">
        <v>195</v>
      </c>
      <c r="C48" s="13" t="s">
        <v>225</v>
      </c>
      <c r="D48" s="13">
        <v>20</v>
      </c>
      <c r="E48" s="31">
        <v>0</v>
      </c>
      <c r="F48" s="31">
        <f t="shared" si="1"/>
        <v>0</v>
      </c>
      <c r="G48" s="13" t="s">
        <v>28</v>
      </c>
    </row>
    <row r="49" spans="1:7" ht="28.5">
      <c r="A49" s="13">
        <v>39</v>
      </c>
      <c r="B49" s="1" t="s">
        <v>196</v>
      </c>
      <c r="C49" s="13" t="s">
        <v>225</v>
      </c>
      <c r="D49" s="13">
        <v>20</v>
      </c>
      <c r="E49" s="31">
        <v>0</v>
      </c>
      <c r="F49" s="31">
        <f t="shared" si="1"/>
        <v>0</v>
      </c>
      <c r="G49" s="13" t="s">
        <v>28</v>
      </c>
    </row>
    <row r="50" spans="1:7" ht="28.5">
      <c r="A50" s="13">
        <v>40</v>
      </c>
      <c r="B50" s="1" t="s">
        <v>277</v>
      </c>
      <c r="C50" s="13" t="s">
        <v>225</v>
      </c>
      <c r="D50" s="13">
        <v>20</v>
      </c>
      <c r="E50" s="31">
        <v>0</v>
      </c>
      <c r="F50" s="31">
        <f t="shared" si="1"/>
        <v>0</v>
      </c>
      <c r="G50" s="13" t="s">
        <v>29</v>
      </c>
    </row>
    <row r="51" spans="1:7" ht="28.5">
      <c r="A51" s="13">
        <v>41</v>
      </c>
      <c r="B51" s="1" t="s">
        <v>278</v>
      </c>
      <c r="C51" s="13" t="s">
        <v>225</v>
      </c>
      <c r="D51" s="13">
        <v>20</v>
      </c>
      <c r="E51" s="31">
        <v>0</v>
      </c>
      <c r="F51" s="31">
        <f t="shared" si="1"/>
        <v>0</v>
      </c>
      <c r="G51" s="13" t="s">
        <v>29</v>
      </c>
    </row>
    <row r="52" spans="1:7" ht="42.75">
      <c r="A52" s="13">
        <v>42</v>
      </c>
      <c r="B52" s="1" t="s">
        <v>197</v>
      </c>
      <c r="C52" s="13" t="s">
        <v>225</v>
      </c>
      <c r="D52" s="13">
        <v>1</v>
      </c>
      <c r="E52" s="31">
        <v>0</v>
      </c>
      <c r="F52" s="31">
        <f t="shared" si="1"/>
        <v>0</v>
      </c>
      <c r="G52" s="13" t="s">
        <v>30</v>
      </c>
    </row>
    <row r="53" spans="1:7" ht="42.75">
      <c r="A53" s="13">
        <v>43</v>
      </c>
      <c r="B53" s="1" t="s">
        <v>198</v>
      </c>
      <c r="C53" s="13" t="s">
        <v>225</v>
      </c>
      <c r="D53" s="13">
        <v>1</v>
      </c>
      <c r="E53" s="31">
        <v>0</v>
      </c>
      <c r="F53" s="31">
        <f t="shared" si="1"/>
        <v>0</v>
      </c>
      <c r="G53" s="13" t="s">
        <v>30</v>
      </c>
    </row>
    <row r="54" spans="1:7" ht="57">
      <c r="A54" s="13">
        <v>44</v>
      </c>
      <c r="B54" s="1" t="s">
        <v>199</v>
      </c>
      <c r="C54" s="13" t="s">
        <v>225</v>
      </c>
      <c r="D54" s="13">
        <v>20</v>
      </c>
      <c r="E54" s="31">
        <v>0</v>
      </c>
      <c r="F54" s="31">
        <f t="shared" si="1"/>
        <v>0</v>
      </c>
      <c r="G54" s="13" t="s">
        <v>25</v>
      </c>
    </row>
    <row r="55" spans="1:7" ht="57">
      <c r="A55" s="13">
        <v>45</v>
      </c>
      <c r="B55" s="1" t="s">
        <v>200</v>
      </c>
      <c r="C55" s="13" t="s">
        <v>225</v>
      </c>
      <c r="D55" s="13">
        <v>20</v>
      </c>
      <c r="E55" s="31">
        <v>0</v>
      </c>
      <c r="F55" s="31">
        <f t="shared" si="1"/>
        <v>0</v>
      </c>
      <c r="G55" s="13" t="s">
        <v>25</v>
      </c>
    </row>
    <row r="56" spans="1:7" ht="57">
      <c r="A56" s="13">
        <v>46</v>
      </c>
      <c r="B56" s="1" t="s">
        <v>201</v>
      </c>
      <c r="C56" s="13" t="s">
        <v>225</v>
      </c>
      <c r="D56" s="13">
        <v>20</v>
      </c>
      <c r="E56" s="31">
        <v>0</v>
      </c>
      <c r="F56" s="31">
        <f t="shared" si="1"/>
        <v>0</v>
      </c>
      <c r="G56" s="13" t="s">
        <v>25</v>
      </c>
    </row>
    <row r="57" spans="1:7" ht="28.5">
      <c r="A57" s="13">
        <v>47</v>
      </c>
      <c r="B57" s="1" t="s">
        <v>300</v>
      </c>
      <c r="C57" s="13" t="s">
        <v>225</v>
      </c>
      <c r="D57" s="13">
        <v>20</v>
      </c>
      <c r="E57" s="31">
        <v>0</v>
      </c>
      <c r="F57" s="31">
        <f t="shared" si="1"/>
        <v>0</v>
      </c>
      <c r="G57" s="13" t="s">
        <v>32</v>
      </c>
    </row>
    <row r="58" spans="1:7" ht="28.5">
      <c r="A58" s="13">
        <v>48</v>
      </c>
      <c r="B58" s="1" t="s">
        <v>301</v>
      </c>
      <c r="C58" s="13" t="s">
        <v>225</v>
      </c>
      <c r="D58" s="13">
        <v>20</v>
      </c>
      <c r="E58" s="31">
        <v>0</v>
      </c>
      <c r="F58" s="31">
        <f t="shared" si="1"/>
        <v>0</v>
      </c>
      <c r="G58" s="13" t="s">
        <v>32</v>
      </c>
    </row>
    <row r="59" spans="1:7" ht="28.5">
      <c r="A59" s="13">
        <v>49</v>
      </c>
      <c r="B59" s="1" t="s">
        <v>243</v>
      </c>
      <c r="C59" s="13" t="s">
        <v>225</v>
      </c>
      <c r="D59" s="13">
        <v>20</v>
      </c>
      <c r="E59" s="31">
        <v>0</v>
      </c>
      <c r="F59" s="31">
        <f t="shared" si="1"/>
        <v>0</v>
      </c>
      <c r="G59" s="13" t="s">
        <v>32</v>
      </c>
    </row>
    <row r="60" spans="1:7" ht="24.75" customHeight="1">
      <c r="A60" s="14"/>
      <c r="B60" s="10"/>
      <c r="C60" s="14"/>
      <c r="D60" s="49" t="s">
        <v>46</v>
      </c>
      <c r="E60" s="49"/>
      <c r="F60" s="32">
        <f>SUM(F37:F59)</f>
        <v>0</v>
      </c>
      <c r="G60" s="14"/>
    </row>
    <row r="61" spans="1:7" ht="22.5" customHeight="1">
      <c r="A61" s="14"/>
      <c r="B61" s="10"/>
      <c r="C61" s="14"/>
      <c r="D61" s="50" t="s">
        <v>50</v>
      </c>
      <c r="E61" s="50"/>
      <c r="F61" s="33">
        <f>F60*0.13</f>
        <v>0</v>
      </c>
      <c r="G61" s="14"/>
    </row>
    <row r="62" spans="1:7" ht="27.75" customHeight="1">
      <c r="A62" s="14"/>
      <c r="B62" s="10"/>
      <c r="C62" s="14"/>
      <c r="D62" s="49" t="s">
        <v>48</v>
      </c>
      <c r="E62" s="49"/>
      <c r="F62" s="32">
        <f>F60+F61</f>
        <v>0</v>
      </c>
      <c r="G62" s="14"/>
    </row>
    <row r="63" spans="1:7">
      <c r="A63" s="14"/>
      <c r="B63" s="10"/>
      <c r="C63" s="14"/>
      <c r="D63" s="25"/>
      <c r="E63" s="14"/>
      <c r="F63" s="14"/>
      <c r="G63" s="14"/>
    </row>
    <row r="64" spans="1:7" ht="36.75" customHeight="1">
      <c r="A64" s="51" t="s">
        <v>36</v>
      </c>
      <c r="B64" s="52"/>
      <c r="C64" s="52"/>
      <c r="D64" s="52"/>
      <c r="E64" s="52"/>
      <c r="F64" s="52"/>
      <c r="G64" s="53"/>
    </row>
    <row r="65" spans="1:9" ht="30">
      <c r="A65" s="15" t="s">
        <v>0</v>
      </c>
      <c r="B65" s="9" t="s">
        <v>12</v>
      </c>
      <c r="C65" s="9" t="s">
        <v>10</v>
      </c>
      <c r="D65" s="24" t="s">
        <v>11</v>
      </c>
      <c r="E65" s="9" t="s">
        <v>44</v>
      </c>
      <c r="F65" s="9" t="s">
        <v>45</v>
      </c>
      <c r="G65" s="9" t="s">
        <v>1</v>
      </c>
    </row>
    <row r="66" spans="1:9" ht="28.5">
      <c r="A66" s="13">
        <v>50</v>
      </c>
      <c r="B66" s="1" t="s">
        <v>202</v>
      </c>
      <c r="C66" s="13" t="s">
        <v>123</v>
      </c>
      <c r="D66" s="13">
        <v>30</v>
      </c>
      <c r="E66" s="31">
        <v>0</v>
      </c>
      <c r="F66" s="31">
        <f>D66*E66</f>
        <v>0</v>
      </c>
      <c r="G66" s="13" t="s">
        <v>216</v>
      </c>
    </row>
    <row r="67" spans="1:9" ht="39.75" customHeight="1">
      <c r="A67" s="13">
        <v>51</v>
      </c>
      <c r="B67" s="6" t="s">
        <v>204</v>
      </c>
      <c r="C67" s="13" t="s">
        <v>123</v>
      </c>
      <c r="D67" s="13">
        <v>30</v>
      </c>
      <c r="E67" s="31">
        <v>0</v>
      </c>
      <c r="F67" s="31">
        <f t="shared" ref="F67:F93" si="2">D67*E67</f>
        <v>0</v>
      </c>
      <c r="G67" s="13" t="s">
        <v>217</v>
      </c>
    </row>
    <row r="68" spans="1:9" ht="57">
      <c r="A68" s="13">
        <v>52</v>
      </c>
      <c r="B68" s="1" t="s">
        <v>203</v>
      </c>
      <c r="C68" s="13" t="s">
        <v>123</v>
      </c>
      <c r="D68" s="13">
        <v>30</v>
      </c>
      <c r="E68" s="31">
        <v>0</v>
      </c>
      <c r="F68" s="31">
        <f t="shared" si="2"/>
        <v>0</v>
      </c>
      <c r="G68" s="13" t="s">
        <v>13</v>
      </c>
    </row>
    <row r="69" spans="1:9" ht="57">
      <c r="A69" s="13">
        <v>53</v>
      </c>
      <c r="B69" s="1" t="s">
        <v>302</v>
      </c>
      <c r="C69" s="13" t="s">
        <v>123</v>
      </c>
      <c r="D69" s="13">
        <v>4</v>
      </c>
      <c r="E69" s="31">
        <v>0</v>
      </c>
      <c r="F69" s="31">
        <f t="shared" si="2"/>
        <v>0</v>
      </c>
      <c r="G69" s="13" t="s">
        <v>15</v>
      </c>
    </row>
    <row r="70" spans="1:9" ht="85.5">
      <c r="A70" s="13">
        <v>54</v>
      </c>
      <c r="B70" s="1" t="s">
        <v>262</v>
      </c>
      <c r="C70" s="13" t="s">
        <v>123</v>
      </c>
      <c r="D70" s="13">
        <v>1</v>
      </c>
      <c r="E70" s="31">
        <v>0</v>
      </c>
      <c r="F70" s="31">
        <f t="shared" si="2"/>
        <v>0</v>
      </c>
      <c r="G70" s="13" t="s">
        <v>15</v>
      </c>
    </row>
    <row r="71" spans="1:9" ht="99.75">
      <c r="A71" s="13">
        <v>55</v>
      </c>
      <c r="B71" s="1" t="s">
        <v>263</v>
      </c>
      <c r="C71" s="13" t="s">
        <v>123</v>
      </c>
      <c r="D71" s="13">
        <v>1</v>
      </c>
      <c r="E71" s="31">
        <v>0</v>
      </c>
      <c r="F71" s="31">
        <f t="shared" si="2"/>
        <v>0</v>
      </c>
      <c r="G71" s="13" t="s">
        <v>15</v>
      </c>
    </row>
    <row r="72" spans="1:9" ht="28.5">
      <c r="A72" s="13">
        <v>56</v>
      </c>
      <c r="B72" s="1" t="s">
        <v>303</v>
      </c>
      <c r="C72" s="13" t="s">
        <v>123</v>
      </c>
      <c r="D72" s="13">
        <v>1</v>
      </c>
      <c r="E72" s="31">
        <v>0</v>
      </c>
      <c r="F72" s="31">
        <f>D72*E72</f>
        <v>0</v>
      </c>
      <c r="G72" s="13" t="s">
        <v>23</v>
      </c>
    </row>
    <row r="73" spans="1:9" ht="28.5">
      <c r="A73" s="13">
        <v>57</v>
      </c>
      <c r="B73" s="1" t="s">
        <v>205</v>
      </c>
      <c r="C73" s="13" t="s">
        <v>123</v>
      </c>
      <c r="D73" s="13">
        <v>1</v>
      </c>
      <c r="E73" s="31">
        <v>0</v>
      </c>
      <c r="F73" s="31">
        <f>D73*E73</f>
        <v>0</v>
      </c>
      <c r="G73" s="13" t="s">
        <v>23</v>
      </c>
    </row>
    <row r="74" spans="1:9" ht="85.5">
      <c r="A74" s="13">
        <v>58</v>
      </c>
      <c r="B74" s="1" t="s">
        <v>206</v>
      </c>
      <c r="C74" s="13" t="s">
        <v>123</v>
      </c>
      <c r="D74" s="13">
        <v>1</v>
      </c>
      <c r="E74" s="31">
        <v>0</v>
      </c>
      <c r="F74" s="31">
        <f t="shared" si="2"/>
        <v>0</v>
      </c>
      <c r="G74" s="13" t="s">
        <v>16</v>
      </c>
      <c r="I74" s="38"/>
    </row>
    <row r="75" spans="1:9" ht="57">
      <c r="A75" s="13">
        <v>59</v>
      </c>
      <c r="B75" s="7" t="s">
        <v>265</v>
      </c>
      <c r="C75" s="13" t="s">
        <v>123</v>
      </c>
      <c r="D75" s="13">
        <v>1</v>
      </c>
      <c r="E75" s="31">
        <v>0</v>
      </c>
      <c r="F75" s="31">
        <f>D75*E75</f>
        <v>0</v>
      </c>
      <c r="G75" s="13" t="s">
        <v>31</v>
      </c>
    </row>
    <row r="76" spans="1:9" ht="42.75">
      <c r="A76" s="13">
        <v>60</v>
      </c>
      <c r="B76" s="1" t="s">
        <v>305</v>
      </c>
      <c r="C76" s="13" t="s">
        <v>123</v>
      </c>
      <c r="D76" s="13">
        <v>1</v>
      </c>
      <c r="E76" s="31">
        <v>0</v>
      </c>
      <c r="F76" s="31">
        <f t="shared" si="2"/>
        <v>0</v>
      </c>
      <c r="G76" s="13" t="s">
        <v>17</v>
      </c>
    </row>
    <row r="77" spans="1:9" ht="26.25" customHeight="1">
      <c r="A77" s="13">
        <v>61</v>
      </c>
      <c r="B77" s="1" t="s">
        <v>207</v>
      </c>
      <c r="C77" s="13" t="s">
        <v>123</v>
      </c>
      <c r="D77" s="13">
        <v>10</v>
      </c>
      <c r="E77" s="31">
        <v>0</v>
      </c>
      <c r="F77" s="31">
        <f t="shared" si="2"/>
        <v>0</v>
      </c>
      <c r="G77" s="13" t="s">
        <v>18</v>
      </c>
    </row>
    <row r="78" spans="1:9" ht="35.25" customHeight="1">
      <c r="A78" s="13">
        <v>62</v>
      </c>
      <c r="B78" s="1" t="s">
        <v>208</v>
      </c>
      <c r="C78" s="13" t="s">
        <v>123</v>
      </c>
      <c r="D78" s="13">
        <v>1</v>
      </c>
      <c r="E78" s="31">
        <v>0</v>
      </c>
      <c r="F78" s="31">
        <f t="shared" si="2"/>
        <v>0</v>
      </c>
      <c r="G78" s="13" t="s">
        <v>19</v>
      </c>
    </row>
    <row r="79" spans="1:9" ht="49.5" customHeight="1">
      <c r="A79" s="13">
        <v>63</v>
      </c>
      <c r="B79" s="1" t="s">
        <v>209</v>
      </c>
      <c r="C79" s="13" t="s">
        <v>123</v>
      </c>
      <c r="D79" s="13">
        <v>1</v>
      </c>
      <c r="E79" s="31">
        <v>0</v>
      </c>
      <c r="F79" s="31">
        <f t="shared" si="2"/>
        <v>0</v>
      </c>
      <c r="G79" s="13" t="s">
        <v>20</v>
      </c>
    </row>
    <row r="80" spans="1:9" ht="32.25" customHeight="1">
      <c r="A80" s="13">
        <v>64</v>
      </c>
      <c r="B80" s="1" t="s">
        <v>258</v>
      </c>
      <c r="C80" s="13" t="s">
        <v>123</v>
      </c>
      <c r="D80" s="13">
        <v>1</v>
      </c>
      <c r="E80" s="31">
        <v>0</v>
      </c>
      <c r="F80" s="31">
        <f t="shared" si="2"/>
        <v>0</v>
      </c>
      <c r="G80" s="13" t="s">
        <v>21</v>
      </c>
    </row>
    <row r="81" spans="1:7" ht="21.75" customHeight="1">
      <c r="A81" s="13">
        <v>65</v>
      </c>
      <c r="B81" s="1" t="s">
        <v>210</v>
      </c>
      <c r="C81" s="13" t="s">
        <v>123</v>
      </c>
      <c r="D81" s="13">
        <v>1</v>
      </c>
      <c r="E81" s="31">
        <v>0</v>
      </c>
      <c r="F81" s="31">
        <f t="shared" si="2"/>
        <v>0</v>
      </c>
      <c r="G81" s="13" t="s">
        <v>22</v>
      </c>
    </row>
    <row r="82" spans="1:7" ht="34.5" customHeight="1">
      <c r="A82" s="13">
        <v>66</v>
      </c>
      <c r="B82" s="1" t="s">
        <v>219</v>
      </c>
      <c r="C82" s="13" t="s">
        <v>123</v>
      </c>
      <c r="D82" s="13">
        <v>1</v>
      </c>
      <c r="E82" s="31">
        <v>0</v>
      </c>
      <c r="F82" s="31">
        <f t="shared" si="2"/>
        <v>0</v>
      </c>
      <c r="G82" s="13" t="s">
        <v>22</v>
      </c>
    </row>
    <row r="83" spans="1:7" ht="19.5" customHeight="1">
      <c r="A83" s="13">
        <v>67</v>
      </c>
      <c r="B83" s="1" t="s">
        <v>218</v>
      </c>
      <c r="C83" s="13" t="s">
        <v>123</v>
      </c>
      <c r="D83" s="13">
        <v>1</v>
      </c>
      <c r="E83" s="31">
        <v>0</v>
      </c>
      <c r="F83" s="31">
        <f t="shared" si="2"/>
        <v>0</v>
      </c>
      <c r="G83" s="13" t="s">
        <v>22</v>
      </c>
    </row>
    <row r="84" spans="1:7" ht="36" customHeight="1">
      <c r="A84" s="13">
        <v>68</v>
      </c>
      <c r="B84" s="1" t="s">
        <v>211</v>
      </c>
      <c r="C84" s="13" t="s">
        <v>123</v>
      </c>
      <c r="D84" s="13">
        <v>1</v>
      </c>
      <c r="E84" s="31">
        <v>0</v>
      </c>
      <c r="F84" s="31">
        <f t="shared" si="2"/>
        <v>0</v>
      </c>
      <c r="G84" s="13" t="s">
        <v>22</v>
      </c>
    </row>
    <row r="85" spans="1:7" ht="28.5">
      <c r="A85" s="13">
        <v>69</v>
      </c>
      <c r="B85" s="1" t="s">
        <v>212</v>
      </c>
      <c r="C85" s="13" t="s">
        <v>123</v>
      </c>
      <c r="D85" s="13">
        <v>1</v>
      </c>
      <c r="E85" s="31">
        <v>0</v>
      </c>
      <c r="F85" s="31">
        <f t="shared" si="2"/>
        <v>0</v>
      </c>
      <c r="G85" s="13" t="s">
        <v>22</v>
      </c>
    </row>
    <row r="86" spans="1:7" ht="23.25" customHeight="1">
      <c r="A86" s="13">
        <v>70</v>
      </c>
      <c r="B86" s="1" t="s">
        <v>220</v>
      </c>
      <c r="C86" s="13" t="s">
        <v>123</v>
      </c>
      <c r="D86" s="13">
        <v>1</v>
      </c>
      <c r="E86" s="31">
        <v>0</v>
      </c>
      <c r="F86" s="31">
        <f t="shared" si="2"/>
        <v>0</v>
      </c>
      <c r="G86" s="13" t="s">
        <v>22</v>
      </c>
    </row>
    <row r="87" spans="1:7" ht="28.5">
      <c r="A87" s="13">
        <v>71</v>
      </c>
      <c r="B87" s="1" t="s">
        <v>213</v>
      </c>
      <c r="C87" s="13" t="s">
        <v>123</v>
      </c>
      <c r="D87" s="13">
        <v>1</v>
      </c>
      <c r="E87" s="31">
        <v>0</v>
      </c>
      <c r="F87" s="31">
        <f t="shared" si="2"/>
        <v>0</v>
      </c>
      <c r="G87" s="13" t="s">
        <v>22</v>
      </c>
    </row>
    <row r="88" spans="1:7" ht="28.5">
      <c r="A88" s="13">
        <v>72</v>
      </c>
      <c r="B88" s="1" t="s">
        <v>214</v>
      </c>
      <c r="C88" s="13" t="s">
        <v>123</v>
      </c>
      <c r="D88" s="13">
        <v>1</v>
      </c>
      <c r="E88" s="31">
        <v>0</v>
      </c>
      <c r="F88" s="31">
        <f t="shared" si="2"/>
        <v>0</v>
      </c>
      <c r="G88" s="13" t="s">
        <v>22</v>
      </c>
    </row>
    <row r="89" spans="1:7" ht="28.5">
      <c r="A89" s="13">
        <v>73</v>
      </c>
      <c r="B89" s="1" t="s">
        <v>215</v>
      </c>
      <c r="C89" s="13" t="s">
        <v>123</v>
      </c>
      <c r="D89" s="13">
        <v>1</v>
      </c>
      <c r="E89" s="31">
        <v>0</v>
      </c>
      <c r="F89" s="31">
        <f t="shared" si="2"/>
        <v>0</v>
      </c>
      <c r="G89" s="13" t="s">
        <v>22</v>
      </c>
    </row>
    <row r="90" spans="1:7" ht="88.5" customHeight="1">
      <c r="A90" s="13">
        <v>74</v>
      </c>
      <c r="B90" s="1" t="s">
        <v>279</v>
      </c>
      <c r="C90" s="13" t="s">
        <v>123</v>
      </c>
      <c r="D90" s="13">
        <v>2</v>
      </c>
      <c r="E90" s="31">
        <v>0</v>
      </c>
      <c r="F90" s="31">
        <f t="shared" si="2"/>
        <v>0</v>
      </c>
      <c r="G90" s="13" t="s">
        <v>17</v>
      </c>
    </row>
    <row r="91" spans="1:7" ht="89.25" customHeight="1">
      <c r="A91" s="13">
        <v>75</v>
      </c>
      <c r="B91" s="1" t="s">
        <v>280</v>
      </c>
      <c r="C91" s="13" t="s">
        <v>123</v>
      </c>
      <c r="D91" s="13">
        <v>2</v>
      </c>
      <c r="E91" s="31">
        <v>0</v>
      </c>
      <c r="F91" s="31">
        <f t="shared" si="2"/>
        <v>0</v>
      </c>
      <c r="G91" s="13" t="s">
        <v>17</v>
      </c>
    </row>
    <row r="92" spans="1:7" ht="71.25">
      <c r="A92" s="13">
        <v>76</v>
      </c>
      <c r="B92" s="1" t="s">
        <v>189</v>
      </c>
      <c r="C92" s="13" t="s">
        <v>9</v>
      </c>
      <c r="D92" s="13">
        <v>40</v>
      </c>
      <c r="E92" s="31">
        <v>0</v>
      </c>
      <c r="F92" s="31">
        <f>D92*E92</f>
        <v>0</v>
      </c>
      <c r="G92" s="13" t="s">
        <v>32</v>
      </c>
    </row>
    <row r="93" spans="1:7" ht="57">
      <c r="A93" s="13">
        <v>77</v>
      </c>
      <c r="B93" s="1" t="s">
        <v>264</v>
      </c>
      <c r="C93" s="13" t="s">
        <v>123</v>
      </c>
      <c r="D93" s="13">
        <v>5</v>
      </c>
      <c r="E93" s="31">
        <v>0</v>
      </c>
      <c r="F93" s="31">
        <f t="shared" si="2"/>
        <v>0</v>
      </c>
      <c r="G93" s="13" t="s">
        <v>24</v>
      </c>
    </row>
    <row r="94" spans="1:7" ht="24.75" customHeight="1">
      <c r="A94" s="14"/>
      <c r="B94" s="10"/>
      <c r="C94" s="14"/>
      <c r="D94" s="49" t="s">
        <v>46</v>
      </c>
      <c r="E94" s="49"/>
      <c r="F94" s="32">
        <f>SUM(F66:F93)</f>
        <v>0</v>
      </c>
      <c r="G94" s="14"/>
    </row>
    <row r="95" spans="1:7" ht="22.5" customHeight="1">
      <c r="A95" s="14"/>
      <c r="B95" s="10"/>
      <c r="C95" s="14"/>
      <c r="D95" s="50" t="s">
        <v>49</v>
      </c>
      <c r="E95" s="50"/>
      <c r="F95" s="33">
        <f>F94*0.24</f>
        <v>0</v>
      </c>
      <c r="G95" s="14"/>
    </row>
    <row r="96" spans="1:7" ht="23.25" customHeight="1">
      <c r="A96" s="14"/>
      <c r="B96" s="10"/>
      <c r="C96" s="14"/>
      <c r="D96" s="49" t="s">
        <v>48</v>
      </c>
      <c r="E96" s="49"/>
      <c r="F96" s="32">
        <f>F94+F95</f>
        <v>0</v>
      </c>
      <c r="G96" s="14"/>
    </row>
    <row r="97" spans="1:9" ht="15.75" customHeight="1">
      <c r="A97" s="14"/>
      <c r="B97" s="10"/>
      <c r="C97" s="14"/>
      <c r="D97" s="40"/>
      <c r="E97" s="37"/>
      <c r="F97" s="41"/>
      <c r="G97" s="14"/>
    </row>
    <row r="98" spans="1:9" ht="23.25" customHeight="1">
      <c r="A98" s="14"/>
      <c r="B98" s="10"/>
      <c r="C98" s="49" t="s">
        <v>73</v>
      </c>
      <c r="D98" s="49"/>
      <c r="E98" s="49"/>
      <c r="F98" s="32">
        <f>F31+F60+F94</f>
        <v>0</v>
      </c>
      <c r="G98" s="14"/>
    </row>
    <row r="99" spans="1:9" ht="24" customHeight="1">
      <c r="A99" s="14"/>
      <c r="B99" s="10"/>
      <c r="C99" s="49" t="s">
        <v>74</v>
      </c>
      <c r="D99" s="49"/>
      <c r="E99" s="49"/>
      <c r="F99" s="42">
        <f>F32+F61+F95</f>
        <v>0</v>
      </c>
      <c r="G99" s="43"/>
    </row>
    <row r="100" spans="1:9" ht="23.25" customHeight="1">
      <c r="A100" s="14"/>
      <c r="B100" s="10"/>
      <c r="C100" s="49" t="s">
        <v>75</v>
      </c>
      <c r="D100" s="49"/>
      <c r="E100" s="49"/>
      <c r="F100" s="42">
        <f>F33+F62+F96</f>
        <v>0</v>
      </c>
      <c r="G100" s="14"/>
    </row>
    <row r="103" spans="1:9" ht="38.25" customHeight="1">
      <c r="A103" s="51" t="s">
        <v>281</v>
      </c>
      <c r="B103" s="52"/>
      <c r="C103" s="52"/>
      <c r="D103" s="52"/>
      <c r="E103" s="52"/>
      <c r="F103" s="52"/>
      <c r="G103" s="53"/>
    </row>
    <row r="104" spans="1:9" ht="38.25" customHeight="1">
      <c r="A104" s="51" t="s">
        <v>282</v>
      </c>
      <c r="B104" s="52"/>
      <c r="C104" s="52"/>
      <c r="D104" s="52"/>
      <c r="E104" s="52"/>
      <c r="F104" s="52"/>
      <c r="G104" s="53"/>
    </row>
    <row r="105" spans="1:9" ht="30">
      <c r="A105" s="15" t="s">
        <v>0</v>
      </c>
      <c r="B105" s="9" t="s">
        <v>12</v>
      </c>
      <c r="C105" s="9" t="s">
        <v>10</v>
      </c>
      <c r="D105" s="9" t="s">
        <v>11</v>
      </c>
      <c r="E105" s="9" t="s">
        <v>44</v>
      </c>
      <c r="F105" s="9" t="s">
        <v>45</v>
      </c>
      <c r="G105" s="9" t="s">
        <v>1</v>
      </c>
    </row>
    <row r="106" spans="1:9" ht="28.5">
      <c r="A106" s="28">
        <v>78</v>
      </c>
      <c r="B106" s="6" t="s">
        <v>118</v>
      </c>
      <c r="C106" s="13" t="s">
        <v>225</v>
      </c>
      <c r="D106" s="44">
        <v>20</v>
      </c>
      <c r="E106" s="4">
        <v>0</v>
      </c>
      <c r="F106" s="4">
        <f>D106*E106</f>
        <v>0</v>
      </c>
      <c r="G106" s="13" t="s">
        <v>168</v>
      </c>
    </row>
    <row r="107" spans="1:9" ht="42.75">
      <c r="A107" s="28">
        <v>79</v>
      </c>
      <c r="B107" s="6" t="s">
        <v>119</v>
      </c>
      <c r="C107" s="13" t="s">
        <v>225</v>
      </c>
      <c r="D107" s="44">
        <v>12</v>
      </c>
      <c r="E107" s="4">
        <v>0</v>
      </c>
      <c r="F107" s="4">
        <f t="shared" ref="F107:F118" si="3">D107*E107</f>
        <v>0</v>
      </c>
      <c r="G107" s="13" t="s">
        <v>168</v>
      </c>
      <c r="I107" s="38"/>
    </row>
    <row r="108" spans="1:9" ht="42.75">
      <c r="A108" s="28">
        <v>80</v>
      </c>
      <c r="B108" s="6" t="s">
        <v>113</v>
      </c>
      <c r="C108" s="13" t="s">
        <v>225</v>
      </c>
      <c r="D108" s="44">
        <v>12</v>
      </c>
      <c r="E108" s="4">
        <v>0</v>
      </c>
      <c r="F108" s="4">
        <f t="shared" si="3"/>
        <v>0</v>
      </c>
      <c r="G108" s="13" t="s">
        <v>168</v>
      </c>
    </row>
    <row r="109" spans="1:9" ht="28.5">
      <c r="A109" s="28">
        <v>81</v>
      </c>
      <c r="B109" s="6" t="s">
        <v>117</v>
      </c>
      <c r="C109" s="13" t="s">
        <v>225</v>
      </c>
      <c r="D109" s="44">
        <v>14</v>
      </c>
      <c r="E109" s="4">
        <v>0</v>
      </c>
      <c r="F109" s="4">
        <f t="shared" si="3"/>
        <v>0</v>
      </c>
      <c r="G109" s="13" t="s">
        <v>168</v>
      </c>
    </row>
    <row r="110" spans="1:9" ht="42.75">
      <c r="A110" s="28">
        <v>82</v>
      </c>
      <c r="B110" s="6" t="s">
        <v>37</v>
      </c>
      <c r="C110" s="13" t="s">
        <v>225</v>
      </c>
      <c r="D110" s="44">
        <v>20</v>
      </c>
      <c r="E110" s="4">
        <v>0</v>
      </c>
      <c r="F110" s="4">
        <f t="shared" si="3"/>
        <v>0</v>
      </c>
      <c r="G110" s="13" t="s">
        <v>168</v>
      </c>
    </row>
    <row r="111" spans="1:9" ht="28.5">
      <c r="A111" s="28">
        <v>83</v>
      </c>
      <c r="B111" s="6" t="s">
        <v>38</v>
      </c>
      <c r="C111" s="13" t="s">
        <v>225</v>
      </c>
      <c r="D111" s="44">
        <v>20</v>
      </c>
      <c r="E111" s="4">
        <v>0</v>
      </c>
      <c r="F111" s="4">
        <f t="shared" si="3"/>
        <v>0</v>
      </c>
      <c r="G111" s="13" t="s">
        <v>168</v>
      </c>
    </row>
    <row r="112" spans="1:9" ht="42.75">
      <c r="A112" s="28">
        <v>84</v>
      </c>
      <c r="B112" s="6" t="s">
        <v>39</v>
      </c>
      <c r="C112" s="13" t="s">
        <v>225</v>
      </c>
      <c r="D112" s="44">
        <v>12</v>
      </c>
      <c r="E112" s="4">
        <v>0</v>
      </c>
      <c r="F112" s="4">
        <f t="shared" si="3"/>
        <v>0</v>
      </c>
      <c r="G112" s="13" t="s">
        <v>168</v>
      </c>
      <c r="I112" s="38"/>
    </row>
    <row r="113" spans="1:9" ht="42.75">
      <c r="A113" s="28">
        <v>85</v>
      </c>
      <c r="B113" s="6" t="s">
        <v>40</v>
      </c>
      <c r="C113" s="13" t="s">
        <v>225</v>
      </c>
      <c r="D113" s="44">
        <v>5</v>
      </c>
      <c r="E113" s="4">
        <v>0</v>
      </c>
      <c r="F113" s="4">
        <f t="shared" si="3"/>
        <v>0</v>
      </c>
      <c r="G113" s="13" t="s">
        <v>168</v>
      </c>
      <c r="I113" s="38"/>
    </row>
    <row r="114" spans="1:9" ht="42.75">
      <c r="A114" s="28">
        <v>86</v>
      </c>
      <c r="B114" s="6" t="s">
        <v>169</v>
      </c>
      <c r="C114" s="13" t="s">
        <v>225</v>
      </c>
      <c r="D114" s="44">
        <v>24</v>
      </c>
      <c r="E114" s="4">
        <v>0</v>
      </c>
      <c r="F114" s="4">
        <f t="shared" si="3"/>
        <v>0</v>
      </c>
      <c r="G114" s="13" t="s">
        <v>168</v>
      </c>
      <c r="I114" s="38"/>
    </row>
    <row r="115" spans="1:9" ht="42.75">
      <c r="A115" s="28">
        <v>87</v>
      </c>
      <c r="B115" s="6" t="s">
        <v>120</v>
      </c>
      <c r="C115" s="13" t="s">
        <v>225</v>
      </c>
      <c r="D115" s="44">
        <v>30</v>
      </c>
      <c r="E115" s="4">
        <v>0</v>
      </c>
      <c r="F115" s="4">
        <f t="shared" si="3"/>
        <v>0</v>
      </c>
      <c r="G115" s="13" t="s">
        <v>168</v>
      </c>
      <c r="I115" s="38"/>
    </row>
    <row r="116" spans="1:9" ht="42.75">
      <c r="A116" s="28">
        <v>88</v>
      </c>
      <c r="B116" s="7" t="s">
        <v>41</v>
      </c>
      <c r="C116" s="13" t="s">
        <v>225</v>
      </c>
      <c r="D116" s="44">
        <v>12</v>
      </c>
      <c r="E116" s="4">
        <v>0</v>
      </c>
      <c r="F116" s="4">
        <f t="shared" si="3"/>
        <v>0</v>
      </c>
      <c r="G116" s="13" t="s">
        <v>168</v>
      </c>
      <c r="I116" s="38"/>
    </row>
    <row r="117" spans="1:9" ht="42.75">
      <c r="A117" s="28">
        <v>89</v>
      </c>
      <c r="B117" s="6" t="s">
        <v>42</v>
      </c>
      <c r="C117" s="13" t="s">
        <v>225</v>
      </c>
      <c r="D117" s="44">
        <v>12</v>
      </c>
      <c r="E117" s="4">
        <v>0</v>
      </c>
      <c r="F117" s="4">
        <f t="shared" si="3"/>
        <v>0</v>
      </c>
      <c r="G117" s="13" t="s">
        <v>168</v>
      </c>
      <c r="I117" s="38"/>
    </row>
    <row r="118" spans="1:9" ht="57">
      <c r="A118" s="28">
        <v>90</v>
      </c>
      <c r="B118" s="6" t="s">
        <v>43</v>
      </c>
      <c r="C118" s="13" t="s">
        <v>225</v>
      </c>
      <c r="D118" s="44">
        <v>15</v>
      </c>
      <c r="E118" s="4">
        <v>0</v>
      </c>
      <c r="F118" s="4">
        <f t="shared" si="3"/>
        <v>0</v>
      </c>
      <c r="G118" s="13" t="s">
        <v>168</v>
      </c>
      <c r="I118" s="38"/>
    </row>
    <row r="119" spans="1:9" ht="25.5" customHeight="1">
      <c r="D119" s="49" t="s">
        <v>46</v>
      </c>
      <c r="E119" s="49"/>
      <c r="F119" s="32">
        <f>SUM(F106:F118)</f>
        <v>0</v>
      </c>
    </row>
    <row r="120" spans="1:9" ht="21.75" customHeight="1">
      <c r="D120" s="50" t="s">
        <v>47</v>
      </c>
      <c r="E120" s="50"/>
      <c r="F120" s="33">
        <f>F119*0.06</f>
        <v>0</v>
      </c>
    </row>
    <row r="121" spans="1:9" ht="24.75" customHeight="1">
      <c r="D121" s="49" t="s">
        <v>48</v>
      </c>
      <c r="E121" s="49"/>
      <c r="F121" s="32">
        <f>F119+F120</f>
        <v>0</v>
      </c>
    </row>
    <row r="123" spans="1:9" ht="38.25" customHeight="1">
      <c r="A123" s="51" t="s">
        <v>283</v>
      </c>
      <c r="B123" s="52"/>
      <c r="C123" s="52"/>
      <c r="D123" s="52"/>
      <c r="E123" s="52"/>
      <c r="F123" s="52"/>
      <c r="G123" s="53"/>
    </row>
    <row r="124" spans="1:9" ht="30">
      <c r="A124" s="15" t="s">
        <v>0</v>
      </c>
      <c r="B124" s="9" t="s">
        <v>12</v>
      </c>
      <c r="C124" s="9" t="s">
        <v>10</v>
      </c>
      <c r="D124" s="9" t="s">
        <v>11</v>
      </c>
      <c r="E124" s="9" t="s">
        <v>44</v>
      </c>
      <c r="F124" s="9" t="s">
        <v>45</v>
      </c>
      <c r="G124" s="9" t="s">
        <v>1</v>
      </c>
    </row>
    <row r="125" spans="1:9" ht="33.75" customHeight="1">
      <c r="A125" s="2">
        <v>91</v>
      </c>
      <c r="B125" s="6" t="s">
        <v>231</v>
      </c>
      <c r="C125" s="13" t="s">
        <v>225</v>
      </c>
      <c r="D125" s="2">
        <v>50</v>
      </c>
      <c r="E125" s="4">
        <v>0</v>
      </c>
      <c r="F125" s="5">
        <f>D125*E125</f>
        <v>0</v>
      </c>
      <c r="G125" s="3" t="s">
        <v>26</v>
      </c>
    </row>
    <row r="126" spans="1:9" ht="93" customHeight="1">
      <c r="A126" s="2">
        <v>92</v>
      </c>
      <c r="B126" s="6" t="s">
        <v>286</v>
      </c>
      <c r="C126" s="13" t="s">
        <v>225</v>
      </c>
      <c r="D126" s="2">
        <v>10</v>
      </c>
      <c r="E126" s="4">
        <v>0</v>
      </c>
      <c r="F126" s="5">
        <f t="shared" ref="F126:F133" si="4">D126*E126</f>
        <v>0</v>
      </c>
      <c r="G126" s="3" t="s">
        <v>28</v>
      </c>
    </row>
    <row r="127" spans="1:9" ht="93" customHeight="1">
      <c r="A127" s="2">
        <v>93</v>
      </c>
      <c r="B127" s="6" t="s">
        <v>285</v>
      </c>
      <c r="C127" s="13" t="s">
        <v>225</v>
      </c>
      <c r="D127" s="2">
        <v>10</v>
      </c>
      <c r="E127" s="4">
        <v>0</v>
      </c>
      <c r="F127" s="5">
        <f t="shared" si="4"/>
        <v>0</v>
      </c>
      <c r="G127" s="3" t="s">
        <v>28</v>
      </c>
    </row>
    <row r="128" spans="1:9" ht="57">
      <c r="A128" s="2">
        <v>94</v>
      </c>
      <c r="B128" s="6" t="s">
        <v>182</v>
      </c>
      <c r="C128" s="13" t="s">
        <v>123</v>
      </c>
      <c r="D128" s="2">
        <v>20</v>
      </c>
      <c r="E128" s="4">
        <v>0</v>
      </c>
      <c r="F128" s="5">
        <f t="shared" si="4"/>
        <v>0</v>
      </c>
      <c r="G128" s="3" t="s">
        <v>32</v>
      </c>
    </row>
    <row r="129" spans="1:7" ht="57">
      <c r="A129" s="2">
        <v>95</v>
      </c>
      <c r="B129" s="6" t="s">
        <v>185</v>
      </c>
      <c r="C129" s="13" t="s">
        <v>225</v>
      </c>
      <c r="D129" s="2">
        <v>20</v>
      </c>
      <c r="E129" s="4">
        <v>0</v>
      </c>
      <c r="F129" s="5">
        <f t="shared" si="4"/>
        <v>0</v>
      </c>
      <c r="G129" s="3" t="s">
        <v>32</v>
      </c>
    </row>
    <row r="130" spans="1:7" ht="64.5" customHeight="1">
      <c r="A130" s="2">
        <v>96</v>
      </c>
      <c r="B130" s="6" t="s">
        <v>223</v>
      </c>
      <c r="C130" s="13" t="s">
        <v>225</v>
      </c>
      <c r="D130" s="2">
        <v>112</v>
      </c>
      <c r="E130" s="4">
        <v>0</v>
      </c>
      <c r="F130" s="5">
        <f t="shared" si="4"/>
        <v>0</v>
      </c>
      <c r="G130" s="3" t="s">
        <v>14</v>
      </c>
    </row>
    <row r="131" spans="1:7" ht="76.5" customHeight="1">
      <c r="A131" s="2">
        <v>97</v>
      </c>
      <c r="B131" s="6" t="s">
        <v>186</v>
      </c>
      <c r="C131" s="13" t="s">
        <v>225</v>
      </c>
      <c r="D131" s="3">
        <v>12</v>
      </c>
      <c r="E131" s="4">
        <v>0</v>
      </c>
      <c r="F131" s="5">
        <f t="shared" si="4"/>
        <v>0</v>
      </c>
      <c r="G131" s="3" t="s">
        <v>14</v>
      </c>
    </row>
    <row r="132" spans="1:7" ht="42.75">
      <c r="A132" s="2">
        <v>98</v>
      </c>
      <c r="B132" s="6" t="s">
        <v>187</v>
      </c>
      <c r="C132" s="13" t="s">
        <v>225</v>
      </c>
      <c r="D132" s="2">
        <v>5</v>
      </c>
      <c r="E132" s="4">
        <v>0</v>
      </c>
      <c r="F132" s="5">
        <f t="shared" si="4"/>
        <v>0</v>
      </c>
      <c r="G132" s="3" t="s">
        <v>28</v>
      </c>
    </row>
    <row r="133" spans="1:7" ht="57">
      <c r="A133" s="2">
        <v>99</v>
      </c>
      <c r="B133" s="7" t="s">
        <v>53</v>
      </c>
      <c r="C133" s="13" t="s">
        <v>225</v>
      </c>
      <c r="D133" s="2">
        <v>10</v>
      </c>
      <c r="E133" s="4">
        <v>0</v>
      </c>
      <c r="F133" s="5">
        <f t="shared" si="4"/>
        <v>0</v>
      </c>
      <c r="G133" s="3" t="s">
        <v>28</v>
      </c>
    </row>
    <row r="134" spans="1:7" ht="24.75" customHeight="1">
      <c r="D134" s="49" t="s">
        <v>46</v>
      </c>
      <c r="E134" s="49"/>
      <c r="F134" s="32">
        <f>SUM(F125:F133)</f>
        <v>0</v>
      </c>
    </row>
    <row r="135" spans="1:7" ht="21.75" customHeight="1">
      <c r="D135" s="50" t="s">
        <v>50</v>
      </c>
      <c r="E135" s="50"/>
      <c r="F135" s="33">
        <f>F134*0.13</f>
        <v>0</v>
      </c>
    </row>
    <row r="136" spans="1:7" ht="24.75" customHeight="1">
      <c r="D136" s="49" t="s">
        <v>48</v>
      </c>
      <c r="E136" s="49"/>
      <c r="F136" s="32">
        <f>F134+F135</f>
        <v>0</v>
      </c>
    </row>
    <row r="138" spans="1:7" ht="38.25" customHeight="1">
      <c r="A138" s="51" t="s">
        <v>284</v>
      </c>
      <c r="B138" s="52"/>
      <c r="C138" s="52"/>
      <c r="D138" s="52"/>
      <c r="E138" s="52"/>
      <c r="F138" s="52"/>
      <c r="G138" s="53"/>
    </row>
    <row r="139" spans="1:7" ht="30">
      <c r="A139" s="15" t="s">
        <v>0</v>
      </c>
      <c r="B139" s="9" t="s">
        <v>12</v>
      </c>
      <c r="C139" s="9" t="s">
        <v>10</v>
      </c>
      <c r="D139" s="24" t="s">
        <v>11</v>
      </c>
      <c r="E139" s="9" t="s">
        <v>44</v>
      </c>
      <c r="F139" s="9" t="s">
        <v>45</v>
      </c>
      <c r="G139" s="9" t="s">
        <v>1</v>
      </c>
    </row>
    <row r="140" spans="1:7" ht="37.5" customHeight="1">
      <c r="A140" s="2">
        <v>100</v>
      </c>
      <c r="B140" s="6" t="s">
        <v>256</v>
      </c>
      <c r="C140" s="13" t="s">
        <v>9</v>
      </c>
      <c r="D140" s="2">
        <v>10</v>
      </c>
      <c r="E140" s="8">
        <v>0</v>
      </c>
      <c r="F140" s="8">
        <f>D140*E140</f>
        <v>0</v>
      </c>
      <c r="G140" s="3" t="s">
        <v>216</v>
      </c>
    </row>
    <row r="141" spans="1:7" ht="42.75">
      <c r="A141" s="2">
        <v>101</v>
      </c>
      <c r="B141" s="6" t="s">
        <v>54</v>
      </c>
      <c r="C141" s="13" t="s">
        <v>9</v>
      </c>
      <c r="D141" s="2">
        <v>80</v>
      </c>
      <c r="E141" s="8">
        <v>0</v>
      </c>
      <c r="F141" s="8">
        <f t="shared" ref="F141:F164" si="5">D141*E141</f>
        <v>0</v>
      </c>
      <c r="G141" s="3" t="s">
        <v>221</v>
      </c>
    </row>
    <row r="142" spans="1:7" ht="42.75">
      <c r="A142" s="2">
        <v>102</v>
      </c>
      <c r="B142" s="6" t="s">
        <v>55</v>
      </c>
      <c r="C142" s="13" t="s">
        <v>9</v>
      </c>
      <c r="D142" s="2">
        <v>30</v>
      </c>
      <c r="E142" s="8">
        <v>0</v>
      </c>
      <c r="F142" s="8">
        <f t="shared" si="5"/>
        <v>0</v>
      </c>
      <c r="G142" s="3" t="s">
        <v>221</v>
      </c>
    </row>
    <row r="143" spans="1:7" ht="35.25" customHeight="1">
      <c r="A143" s="2">
        <v>103</v>
      </c>
      <c r="B143" s="6" t="s">
        <v>56</v>
      </c>
      <c r="C143" s="13" t="s">
        <v>9</v>
      </c>
      <c r="D143" s="2">
        <v>30</v>
      </c>
      <c r="E143" s="8">
        <v>0</v>
      </c>
      <c r="F143" s="8">
        <f t="shared" si="5"/>
        <v>0</v>
      </c>
      <c r="G143" s="3" t="s">
        <v>24</v>
      </c>
    </row>
    <row r="144" spans="1:7" ht="48" customHeight="1">
      <c r="A144" s="2">
        <v>104</v>
      </c>
      <c r="B144" s="6" t="s">
        <v>57</v>
      </c>
      <c r="C144" s="13" t="s">
        <v>9</v>
      </c>
      <c r="D144" s="2">
        <v>80</v>
      </c>
      <c r="E144" s="8">
        <v>0</v>
      </c>
      <c r="F144" s="8">
        <f t="shared" si="5"/>
        <v>0</v>
      </c>
      <c r="G144" s="3" t="s">
        <v>13</v>
      </c>
    </row>
    <row r="145" spans="1:7" ht="75.75" customHeight="1">
      <c r="A145" s="2">
        <v>105</v>
      </c>
      <c r="B145" s="6" t="s">
        <v>261</v>
      </c>
      <c r="C145" s="13" t="s">
        <v>123</v>
      </c>
      <c r="D145" s="2">
        <v>5</v>
      </c>
      <c r="E145" s="8">
        <v>0</v>
      </c>
      <c r="F145" s="8">
        <f t="shared" si="5"/>
        <v>0</v>
      </c>
      <c r="G145" s="3" t="s">
        <v>24</v>
      </c>
    </row>
    <row r="146" spans="1:7" ht="63.75" customHeight="1">
      <c r="A146" s="2">
        <v>106</v>
      </c>
      <c r="B146" s="6" t="s">
        <v>58</v>
      </c>
      <c r="C146" s="13" t="s">
        <v>123</v>
      </c>
      <c r="D146" s="2">
        <v>200</v>
      </c>
      <c r="E146" s="8">
        <v>0</v>
      </c>
      <c r="F146" s="8">
        <f t="shared" si="5"/>
        <v>0</v>
      </c>
      <c r="G146" s="3" t="s">
        <v>24</v>
      </c>
    </row>
    <row r="147" spans="1:7" ht="62.25" customHeight="1">
      <c r="A147" s="2">
        <v>107</v>
      </c>
      <c r="B147" s="6" t="s">
        <v>59</v>
      </c>
      <c r="C147" s="13" t="s">
        <v>123</v>
      </c>
      <c r="D147" s="2">
        <v>200</v>
      </c>
      <c r="E147" s="8">
        <v>0</v>
      </c>
      <c r="F147" s="8">
        <f t="shared" si="5"/>
        <v>0</v>
      </c>
      <c r="G147" s="3" t="s">
        <v>24</v>
      </c>
    </row>
    <row r="148" spans="1:7" ht="57">
      <c r="A148" s="2">
        <v>108</v>
      </c>
      <c r="B148" s="6" t="s">
        <v>60</v>
      </c>
      <c r="C148" s="13" t="s">
        <v>123</v>
      </c>
      <c r="D148" s="2">
        <v>100</v>
      </c>
      <c r="E148" s="8">
        <v>0</v>
      </c>
      <c r="F148" s="8">
        <f t="shared" si="5"/>
        <v>0</v>
      </c>
      <c r="G148" s="3" t="s">
        <v>24</v>
      </c>
    </row>
    <row r="149" spans="1:7" ht="42.75">
      <c r="A149" s="2">
        <v>109</v>
      </c>
      <c r="B149" s="6" t="s">
        <v>61</v>
      </c>
      <c r="C149" s="13" t="s">
        <v>225</v>
      </c>
      <c r="D149" s="2">
        <v>30</v>
      </c>
      <c r="E149" s="8">
        <v>0</v>
      </c>
      <c r="F149" s="8">
        <f t="shared" si="5"/>
        <v>0</v>
      </c>
      <c r="G149" s="3" t="s">
        <v>24</v>
      </c>
    </row>
    <row r="150" spans="1:7" ht="42.75">
      <c r="A150" s="2">
        <v>110</v>
      </c>
      <c r="B150" s="6" t="s">
        <v>62</v>
      </c>
      <c r="C150" s="13" t="s">
        <v>225</v>
      </c>
      <c r="D150" s="2">
        <v>20</v>
      </c>
      <c r="E150" s="8">
        <v>0</v>
      </c>
      <c r="F150" s="8">
        <f t="shared" si="5"/>
        <v>0</v>
      </c>
      <c r="G150" s="3" t="s">
        <v>24</v>
      </c>
    </row>
    <row r="151" spans="1:7" ht="19.5" customHeight="1">
      <c r="A151" s="2">
        <v>111</v>
      </c>
      <c r="B151" s="6" t="s">
        <v>63</v>
      </c>
      <c r="C151" s="13" t="s">
        <v>123</v>
      </c>
      <c r="D151" s="2">
        <v>1</v>
      </c>
      <c r="E151" s="8">
        <v>0</v>
      </c>
      <c r="F151" s="8">
        <f t="shared" si="5"/>
        <v>0</v>
      </c>
      <c r="G151" s="3" t="s">
        <v>24</v>
      </c>
    </row>
    <row r="152" spans="1:7" ht="31.5" customHeight="1">
      <c r="A152" s="2">
        <v>112</v>
      </c>
      <c r="B152" s="7" t="s">
        <v>64</v>
      </c>
      <c r="C152" s="13" t="s">
        <v>123</v>
      </c>
      <c r="D152" s="3">
        <v>2</v>
      </c>
      <c r="E152" s="8">
        <v>0</v>
      </c>
      <c r="F152" s="8">
        <f t="shared" si="5"/>
        <v>0</v>
      </c>
      <c r="G152" s="3" t="s">
        <v>24</v>
      </c>
    </row>
    <row r="153" spans="1:7" ht="57">
      <c r="A153" s="2">
        <v>113</v>
      </c>
      <c r="B153" s="6" t="s">
        <v>65</v>
      </c>
      <c r="C153" s="13" t="s">
        <v>123</v>
      </c>
      <c r="D153" s="3">
        <v>4</v>
      </c>
      <c r="E153" s="8">
        <v>0</v>
      </c>
      <c r="F153" s="8">
        <f t="shared" si="5"/>
        <v>0</v>
      </c>
      <c r="G153" s="3" t="s">
        <v>31</v>
      </c>
    </row>
    <row r="154" spans="1:7" ht="57">
      <c r="A154" s="2">
        <v>114</v>
      </c>
      <c r="B154" s="7" t="s">
        <v>265</v>
      </c>
      <c r="C154" s="13" t="s">
        <v>123</v>
      </c>
      <c r="D154" s="3">
        <v>2</v>
      </c>
      <c r="E154" s="8">
        <v>0</v>
      </c>
      <c r="F154" s="8">
        <f t="shared" si="5"/>
        <v>0</v>
      </c>
      <c r="G154" s="3" t="s">
        <v>24</v>
      </c>
    </row>
    <row r="155" spans="1:7" ht="28.5">
      <c r="A155" s="2">
        <v>115</v>
      </c>
      <c r="B155" s="6" t="s">
        <v>66</v>
      </c>
      <c r="C155" s="13" t="s">
        <v>123</v>
      </c>
      <c r="D155" s="2">
        <v>2</v>
      </c>
      <c r="E155" s="8">
        <v>0</v>
      </c>
      <c r="F155" s="8">
        <f t="shared" si="5"/>
        <v>0</v>
      </c>
      <c r="G155" s="3" t="s">
        <v>24</v>
      </c>
    </row>
    <row r="156" spans="1:7" ht="45" customHeight="1">
      <c r="A156" s="2">
        <v>116</v>
      </c>
      <c r="B156" s="6" t="s">
        <v>224</v>
      </c>
      <c r="C156" s="13" t="s">
        <v>225</v>
      </c>
      <c r="D156" s="2">
        <v>119</v>
      </c>
      <c r="E156" s="8">
        <v>0</v>
      </c>
      <c r="F156" s="8">
        <f t="shared" si="5"/>
        <v>0</v>
      </c>
      <c r="G156" s="3" t="s">
        <v>24</v>
      </c>
    </row>
    <row r="157" spans="1:7" ht="46.5" customHeight="1">
      <c r="A157" s="2">
        <v>117</v>
      </c>
      <c r="B157" s="6" t="s">
        <v>222</v>
      </c>
      <c r="C157" s="13" t="s">
        <v>123</v>
      </c>
      <c r="D157" s="2">
        <v>10</v>
      </c>
      <c r="E157" s="8">
        <v>0</v>
      </c>
      <c r="F157" s="8">
        <f t="shared" si="5"/>
        <v>0</v>
      </c>
      <c r="G157" s="3" t="s">
        <v>24</v>
      </c>
    </row>
    <row r="158" spans="1:7" ht="128.25">
      <c r="A158" s="2">
        <v>118</v>
      </c>
      <c r="B158" s="6" t="s">
        <v>67</v>
      </c>
      <c r="C158" s="13" t="s">
        <v>225</v>
      </c>
      <c r="D158" s="2">
        <v>15</v>
      </c>
      <c r="E158" s="8">
        <v>0</v>
      </c>
      <c r="F158" s="8">
        <f t="shared" si="5"/>
        <v>0</v>
      </c>
      <c r="G158" s="3" t="s">
        <v>24</v>
      </c>
    </row>
    <row r="159" spans="1:7" ht="57">
      <c r="A159" s="2">
        <v>119</v>
      </c>
      <c r="B159" s="6" t="s">
        <v>68</v>
      </c>
      <c r="C159" s="13" t="s">
        <v>225</v>
      </c>
      <c r="D159" s="2">
        <v>18</v>
      </c>
      <c r="E159" s="8">
        <v>0</v>
      </c>
      <c r="F159" s="8">
        <f t="shared" si="5"/>
        <v>0</v>
      </c>
      <c r="G159" s="3" t="s">
        <v>24</v>
      </c>
    </row>
    <row r="160" spans="1:7" ht="85.5">
      <c r="A160" s="2">
        <v>120</v>
      </c>
      <c r="B160" s="6" t="s">
        <v>69</v>
      </c>
      <c r="C160" s="13" t="s">
        <v>225</v>
      </c>
      <c r="D160" s="2">
        <v>18</v>
      </c>
      <c r="E160" s="8">
        <v>0</v>
      </c>
      <c r="F160" s="8">
        <f t="shared" si="5"/>
        <v>0</v>
      </c>
      <c r="G160" s="3" t="s">
        <v>24</v>
      </c>
    </row>
    <row r="161" spans="1:7" ht="33.75" customHeight="1">
      <c r="A161" s="2">
        <v>121</v>
      </c>
      <c r="B161" s="6" t="s">
        <v>70</v>
      </c>
      <c r="C161" s="13" t="s">
        <v>123</v>
      </c>
      <c r="D161" s="28">
        <v>10</v>
      </c>
      <c r="E161" s="8">
        <v>0</v>
      </c>
      <c r="F161" s="8">
        <f t="shared" si="5"/>
        <v>0</v>
      </c>
      <c r="G161" s="3" t="s">
        <v>24</v>
      </c>
    </row>
    <row r="162" spans="1:7" ht="171">
      <c r="A162" s="2">
        <v>122</v>
      </c>
      <c r="B162" s="6" t="s">
        <v>71</v>
      </c>
      <c r="C162" s="13" t="s">
        <v>123</v>
      </c>
      <c r="D162" s="28">
        <v>3</v>
      </c>
      <c r="E162" s="8">
        <v>0</v>
      </c>
      <c r="F162" s="8">
        <f t="shared" si="5"/>
        <v>0</v>
      </c>
      <c r="G162" s="3" t="s">
        <v>24</v>
      </c>
    </row>
    <row r="163" spans="1:7" ht="72.75" customHeight="1">
      <c r="A163" s="2">
        <v>123</v>
      </c>
      <c r="B163" s="6" t="s">
        <v>72</v>
      </c>
      <c r="C163" s="13" t="s">
        <v>123</v>
      </c>
      <c r="D163" s="2">
        <v>50</v>
      </c>
      <c r="E163" s="8">
        <v>0</v>
      </c>
      <c r="F163" s="8">
        <f t="shared" si="5"/>
        <v>0</v>
      </c>
      <c r="G163" s="3" t="s">
        <v>24</v>
      </c>
    </row>
    <row r="164" spans="1:7" ht="159">
      <c r="A164" s="2">
        <v>124</v>
      </c>
      <c r="B164" s="6" t="s">
        <v>267</v>
      </c>
      <c r="C164" s="13" t="s">
        <v>225</v>
      </c>
      <c r="D164" s="2">
        <v>1</v>
      </c>
      <c r="E164" s="8">
        <v>0</v>
      </c>
      <c r="F164" s="8">
        <f t="shared" si="5"/>
        <v>0</v>
      </c>
      <c r="G164" s="3" t="s">
        <v>24</v>
      </c>
    </row>
    <row r="165" spans="1:7" ht="21.75" customHeight="1">
      <c r="D165" s="49" t="s">
        <v>46</v>
      </c>
      <c r="E165" s="49"/>
      <c r="F165" s="32">
        <f>SUM(F140:F164)</f>
        <v>0</v>
      </c>
    </row>
    <row r="166" spans="1:7" ht="21" customHeight="1">
      <c r="D166" s="50" t="s">
        <v>49</v>
      </c>
      <c r="E166" s="50"/>
      <c r="F166" s="33">
        <f>F165*0.24</f>
        <v>0</v>
      </c>
    </row>
    <row r="167" spans="1:7" ht="26.25" customHeight="1">
      <c r="D167" s="49" t="s">
        <v>48</v>
      </c>
      <c r="E167" s="49"/>
      <c r="F167" s="32">
        <f>F165+F166</f>
        <v>0</v>
      </c>
    </row>
    <row r="169" spans="1:7" ht="24.75" customHeight="1">
      <c r="C169" s="49" t="s">
        <v>150</v>
      </c>
      <c r="D169" s="49"/>
      <c r="E169" s="49"/>
      <c r="F169" s="32">
        <f>F119+F134+F165</f>
        <v>0</v>
      </c>
      <c r="G169" s="41"/>
    </row>
    <row r="170" spans="1:7" ht="23.25" customHeight="1">
      <c r="C170" s="49" t="s">
        <v>151</v>
      </c>
      <c r="D170" s="49"/>
      <c r="E170" s="49"/>
      <c r="F170" s="42">
        <f>F120+F135+F166</f>
        <v>0</v>
      </c>
    </row>
    <row r="171" spans="1:7" ht="26.25" customHeight="1">
      <c r="C171" s="49" t="s">
        <v>152</v>
      </c>
      <c r="D171" s="49"/>
      <c r="E171" s="49"/>
      <c r="F171" s="42">
        <f>F121+F136+F167</f>
        <v>0</v>
      </c>
    </row>
    <row r="174" spans="1:7" ht="33.75" customHeight="1">
      <c r="A174" s="51" t="s">
        <v>287</v>
      </c>
      <c r="B174" s="52"/>
      <c r="C174" s="52"/>
      <c r="D174" s="52"/>
      <c r="E174" s="52"/>
      <c r="F174" s="52"/>
      <c r="G174" s="53"/>
    </row>
    <row r="175" spans="1:7" ht="33.75" customHeight="1">
      <c r="A175" s="51" t="s">
        <v>288</v>
      </c>
      <c r="B175" s="52"/>
      <c r="C175" s="52"/>
      <c r="D175" s="52"/>
      <c r="E175" s="52"/>
      <c r="F175" s="52"/>
      <c r="G175" s="53"/>
    </row>
    <row r="176" spans="1:7" ht="30">
      <c r="A176" s="15" t="s">
        <v>0</v>
      </c>
      <c r="B176" s="9" t="s">
        <v>12</v>
      </c>
      <c r="C176" s="9" t="s">
        <v>10</v>
      </c>
      <c r="D176" s="9" t="s">
        <v>11</v>
      </c>
      <c r="E176" s="9" t="s">
        <v>44</v>
      </c>
      <c r="F176" s="9" t="s">
        <v>45</v>
      </c>
      <c r="G176" s="9" t="s">
        <v>1</v>
      </c>
    </row>
    <row r="177" spans="1:9" ht="28.5">
      <c r="A177" s="12">
        <v>125</v>
      </c>
      <c r="B177" s="1" t="s">
        <v>99</v>
      </c>
      <c r="C177" s="13" t="s">
        <v>9</v>
      </c>
      <c r="D177" s="45">
        <v>3</v>
      </c>
      <c r="E177" s="4">
        <v>0</v>
      </c>
      <c r="F177" s="8">
        <f t="shared" ref="F177:F195" si="6">D177*E177</f>
        <v>0</v>
      </c>
      <c r="G177" s="12" t="s">
        <v>168</v>
      </c>
    </row>
    <row r="178" spans="1:9" ht="28.5">
      <c r="A178" s="12">
        <v>126</v>
      </c>
      <c r="B178" s="1" t="s">
        <v>101</v>
      </c>
      <c r="C178" s="13" t="s">
        <v>9</v>
      </c>
      <c r="D178" s="45">
        <v>3</v>
      </c>
      <c r="E178" s="4">
        <v>0</v>
      </c>
      <c r="F178" s="8">
        <f t="shared" si="6"/>
        <v>0</v>
      </c>
      <c r="G178" s="12" t="s">
        <v>168</v>
      </c>
    </row>
    <row r="179" spans="1:9" ht="28.5">
      <c r="A179" s="12">
        <v>127</v>
      </c>
      <c r="B179" s="6" t="s">
        <v>112</v>
      </c>
      <c r="C179" s="13" t="s">
        <v>9</v>
      </c>
      <c r="D179" s="46">
        <v>3</v>
      </c>
      <c r="E179" s="4">
        <v>0</v>
      </c>
      <c r="F179" s="8">
        <f t="shared" si="6"/>
        <v>0</v>
      </c>
      <c r="G179" s="12" t="s">
        <v>168</v>
      </c>
      <c r="I179" s="17"/>
    </row>
    <row r="180" spans="1:9" ht="42.75">
      <c r="A180" s="12">
        <v>128</v>
      </c>
      <c r="B180" s="7" t="s">
        <v>41</v>
      </c>
      <c r="C180" s="13" t="s">
        <v>9</v>
      </c>
      <c r="D180" s="46">
        <v>2</v>
      </c>
      <c r="E180" s="4">
        <v>0</v>
      </c>
      <c r="F180" s="8">
        <f t="shared" si="6"/>
        <v>0</v>
      </c>
      <c r="G180" s="12" t="s">
        <v>168</v>
      </c>
    </row>
    <row r="181" spans="1:9" ht="35.25" customHeight="1">
      <c r="A181" s="12">
        <v>129</v>
      </c>
      <c r="B181" s="6" t="s">
        <v>115</v>
      </c>
      <c r="C181" s="13" t="s">
        <v>9</v>
      </c>
      <c r="D181" s="46">
        <v>2</v>
      </c>
      <c r="E181" s="4">
        <v>0</v>
      </c>
      <c r="F181" s="8">
        <f t="shared" si="6"/>
        <v>0</v>
      </c>
      <c r="G181" s="12" t="s">
        <v>168</v>
      </c>
    </row>
    <row r="182" spans="1:9" ht="42.75">
      <c r="A182" s="12">
        <v>130</v>
      </c>
      <c r="B182" s="6" t="s">
        <v>42</v>
      </c>
      <c r="C182" s="13" t="s">
        <v>9</v>
      </c>
      <c r="D182" s="46">
        <v>3</v>
      </c>
      <c r="E182" s="4">
        <v>0</v>
      </c>
      <c r="F182" s="8">
        <f t="shared" si="6"/>
        <v>0</v>
      </c>
      <c r="G182" s="12" t="s">
        <v>168</v>
      </c>
    </row>
    <row r="183" spans="1:9" ht="42.75">
      <c r="A183" s="12">
        <v>131</v>
      </c>
      <c r="B183" s="6" t="s">
        <v>121</v>
      </c>
      <c r="C183" s="13" t="s">
        <v>9</v>
      </c>
      <c r="D183" s="46">
        <v>2</v>
      </c>
      <c r="E183" s="4">
        <v>0</v>
      </c>
      <c r="F183" s="8">
        <f t="shared" si="6"/>
        <v>0</v>
      </c>
      <c r="G183" s="12" t="s">
        <v>168</v>
      </c>
    </row>
    <row r="184" spans="1:9" ht="42.75">
      <c r="A184" s="12">
        <v>132</v>
      </c>
      <c r="B184" s="6" t="s">
        <v>114</v>
      </c>
      <c r="C184" s="13" t="s">
        <v>9</v>
      </c>
      <c r="D184" s="46">
        <v>2</v>
      </c>
      <c r="E184" s="4">
        <v>0</v>
      </c>
      <c r="F184" s="8">
        <f t="shared" si="6"/>
        <v>0</v>
      </c>
      <c r="G184" s="12" t="s">
        <v>168</v>
      </c>
      <c r="I184" s="17"/>
    </row>
    <row r="185" spans="1:9" ht="42.75">
      <c r="A185" s="12">
        <v>133</v>
      </c>
      <c r="B185" s="6" t="s">
        <v>113</v>
      </c>
      <c r="C185" s="13" t="s">
        <v>9</v>
      </c>
      <c r="D185" s="46">
        <v>1</v>
      </c>
      <c r="E185" s="4">
        <v>0</v>
      </c>
      <c r="F185" s="8">
        <f t="shared" si="6"/>
        <v>0</v>
      </c>
      <c r="G185" s="12" t="s">
        <v>168</v>
      </c>
    </row>
    <row r="186" spans="1:9" ht="42.75">
      <c r="A186" s="12">
        <v>134</v>
      </c>
      <c r="B186" s="6" t="s">
        <v>172</v>
      </c>
      <c r="C186" s="13" t="s">
        <v>9</v>
      </c>
      <c r="D186" s="46">
        <v>2</v>
      </c>
      <c r="E186" s="4">
        <v>0</v>
      </c>
      <c r="F186" s="8">
        <f t="shared" si="6"/>
        <v>0</v>
      </c>
      <c r="G186" s="12" t="s">
        <v>168</v>
      </c>
    </row>
    <row r="187" spans="1:9" ht="71.25">
      <c r="A187" s="12">
        <v>135</v>
      </c>
      <c r="B187" s="1" t="s">
        <v>268</v>
      </c>
      <c r="C187" s="13" t="s">
        <v>9</v>
      </c>
      <c r="D187" s="13">
        <v>2</v>
      </c>
      <c r="E187" s="4">
        <v>0</v>
      </c>
      <c r="F187" s="31">
        <f t="shared" si="6"/>
        <v>0</v>
      </c>
      <c r="G187" s="13" t="s">
        <v>168</v>
      </c>
    </row>
    <row r="188" spans="1:9" ht="42.75">
      <c r="A188" s="12">
        <v>136</v>
      </c>
      <c r="B188" s="1" t="s">
        <v>108</v>
      </c>
      <c r="C188" s="13" t="s">
        <v>9</v>
      </c>
      <c r="D188" s="46">
        <v>2</v>
      </c>
      <c r="E188" s="4">
        <v>0</v>
      </c>
      <c r="F188" s="8">
        <f t="shared" si="6"/>
        <v>0</v>
      </c>
      <c r="G188" s="12" t="s">
        <v>168</v>
      </c>
      <c r="I188" s="17"/>
    </row>
    <row r="189" spans="1:9" ht="48" customHeight="1">
      <c r="A189" s="12">
        <v>137</v>
      </c>
      <c r="B189" s="6" t="s">
        <v>171</v>
      </c>
      <c r="C189" s="13" t="s">
        <v>9</v>
      </c>
      <c r="D189" s="46">
        <v>2</v>
      </c>
      <c r="E189" s="4">
        <v>0</v>
      </c>
      <c r="F189" s="8">
        <f t="shared" si="6"/>
        <v>0</v>
      </c>
      <c r="G189" s="12" t="s">
        <v>168</v>
      </c>
      <c r="I189" s="11"/>
    </row>
    <row r="190" spans="1:9" ht="48" customHeight="1">
      <c r="A190" s="12">
        <v>138</v>
      </c>
      <c r="B190" s="1" t="s">
        <v>94</v>
      </c>
      <c r="C190" s="13" t="s">
        <v>9</v>
      </c>
      <c r="D190" s="45">
        <v>2</v>
      </c>
      <c r="E190" s="4">
        <v>0</v>
      </c>
      <c r="F190" s="8">
        <f t="shared" si="6"/>
        <v>0</v>
      </c>
      <c r="G190" s="12" t="s">
        <v>168</v>
      </c>
    </row>
    <row r="191" spans="1:9" ht="28.5">
      <c r="A191" s="12">
        <v>139</v>
      </c>
      <c r="B191" s="6" t="s">
        <v>117</v>
      </c>
      <c r="C191" s="13" t="s">
        <v>9</v>
      </c>
      <c r="D191" s="46">
        <v>2</v>
      </c>
      <c r="E191" s="4">
        <v>0</v>
      </c>
      <c r="F191" s="8">
        <f t="shared" si="6"/>
        <v>0</v>
      </c>
      <c r="G191" s="12" t="s">
        <v>168</v>
      </c>
    </row>
    <row r="192" spans="1:9" ht="28.5">
      <c r="A192" s="12">
        <v>140</v>
      </c>
      <c r="B192" s="6" t="s">
        <v>38</v>
      </c>
      <c r="C192" s="13" t="s">
        <v>9</v>
      </c>
      <c r="D192" s="46">
        <v>2</v>
      </c>
      <c r="E192" s="4">
        <v>0</v>
      </c>
      <c r="F192" s="8">
        <f t="shared" si="6"/>
        <v>0</v>
      </c>
      <c r="G192" s="12" t="s">
        <v>168</v>
      </c>
      <c r="I192" s="17"/>
    </row>
    <row r="193" spans="1:7" ht="42.75">
      <c r="A193" s="12">
        <v>141</v>
      </c>
      <c r="B193" s="6" t="s">
        <v>40</v>
      </c>
      <c r="C193" s="13" t="s">
        <v>9</v>
      </c>
      <c r="D193" s="46">
        <v>2</v>
      </c>
      <c r="E193" s="4">
        <v>0</v>
      </c>
      <c r="F193" s="8">
        <f t="shared" si="6"/>
        <v>0</v>
      </c>
      <c r="G193" s="12" t="s">
        <v>168</v>
      </c>
    </row>
    <row r="194" spans="1:7" ht="42.75">
      <c r="A194" s="12">
        <v>142</v>
      </c>
      <c r="B194" s="6" t="s">
        <v>116</v>
      </c>
      <c r="C194" s="13" t="s">
        <v>9</v>
      </c>
      <c r="D194" s="46">
        <v>2</v>
      </c>
      <c r="E194" s="4">
        <v>0</v>
      </c>
      <c r="F194" s="8">
        <f t="shared" si="6"/>
        <v>0</v>
      </c>
      <c r="G194" s="12" t="s">
        <v>168</v>
      </c>
    </row>
    <row r="195" spans="1:7" ht="57">
      <c r="A195" s="12">
        <v>143</v>
      </c>
      <c r="B195" s="6" t="s">
        <v>43</v>
      </c>
      <c r="C195" s="13" t="s">
        <v>9</v>
      </c>
      <c r="D195" s="46">
        <v>2</v>
      </c>
      <c r="E195" s="4">
        <v>0</v>
      </c>
      <c r="F195" s="8">
        <f t="shared" si="6"/>
        <v>0</v>
      </c>
      <c r="G195" s="12" t="s">
        <v>168</v>
      </c>
    </row>
    <row r="196" spans="1:7" ht="22.5" customHeight="1">
      <c r="D196" s="49" t="s">
        <v>46</v>
      </c>
      <c r="E196" s="49"/>
      <c r="F196" s="32">
        <f>SUM(F177:F195)</f>
        <v>0</v>
      </c>
    </row>
    <row r="197" spans="1:7" ht="23.25" customHeight="1">
      <c r="D197" s="50" t="s">
        <v>47</v>
      </c>
      <c r="E197" s="50"/>
      <c r="F197" s="33">
        <f>F196*0.06</f>
        <v>0</v>
      </c>
    </row>
    <row r="198" spans="1:7" ht="23.25" customHeight="1">
      <c r="D198" s="49" t="s">
        <v>48</v>
      </c>
      <c r="E198" s="49"/>
      <c r="F198" s="32">
        <f>F196+F197</f>
        <v>0</v>
      </c>
    </row>
    <row r="200" spans="1:7" ht="38.25" customHeight="1">
      <c r="A200" s="51" t="s">
        <v>290</v>
      </c>
      <c r="B200" s="52"/>
      <c r="C200" s="52"/>
      <c r="D200" s="52"/>
      <c r="E200" s="52"/>
      <c r="F200" s="52"/>
      <c r="G200" s="53"/>
    </row>
    <row r="201" spans="1:7" ht="30">
      <c r="A201" s="15" t="s">
        <v>0</v>
      </c>
      <c r="B201" s="9" t="s">
        <v>12</v>
      </c>
      <c r="C201" s="9" t="s">
        <v>10</v>
      </c>
      <c r="D201" s="24" t="s">
        <v>11</v>
      </c>
      <c r="E201" s="9" t="s">
        <v>44</v>
      </c>
      <c r="F201" s="9" t="s">
        <v>45</v>
      </c>
      <c r="G201" s="9" t="s">
        <v>1</v>
      </c>
    </row>
    <row r="202" spans="1:7" ht="39" customHeight="1">
      <c r="A202" s="12">
        <v>144</v>
      </c>
      <c r="B202" s="6" t="s">
        <v>51</v>
      </c>
      <c r="C202" s="13" t="s">
        <v>225</v>
      </c>
      <c r="D202" s="13">
        <v>2</v>
      </c>
      <c r="E202" s="8">
        <v>0</v>
      </c>
      <c r="F202" s="8">
        <f>D202*E202</f>
        <v>0</v>
      </c>
      <c r="G202" s="12" t="s">
        <v>26</v>
      </c>
    </row>
    <row r="203" spans="1:7" ht="85.5">
      <c r="A203" s="12">
        <v>145</v>
      </c>
      <c r="B203" s="6" t="s">
        <v>274</v>
      </c>
      <c r="C203" s="13" t="s">
        <v>225</v>
      </c>
      <c r="D203" s="13">
        <v>2</v>
      </c>
      <c r="E203" s="8">
        <v>0</v>
      </c>
      <c r="F203" s="8">
        <f t="shared" ref="F203:F212" si="7">D203*E203</f>
        <v>0</v>
      </c>
      <c r="G203" s="12" t="s">
        <v>28</v>
      </c>
    </row>
    <row r="204" spans="1:7" ht="85.5">
      <c r="A204" s="12">
        <v>146</v>
      </c>
      <c r="B204" s="6" t="s">
        <v>289</v>
      </c>
      <c r="C204" s="13" t="s">
        <v>225</v>
      </c>
      <c r="D204" s="13">
        <v>2</v>
      </c>
      <c r="E204" s="8">
        <v>0</v>
      </c>
      <c r="F204" s="8">
        <f t="shared" si="7"/>
        <v>0</v>
      </c>
      <c r="G204" s="12" t="s">
        <v>28</v>
      </c>
    </row>
    <row r="205" spans="1:7" ht="42.75">
      <c r="A205" s="12">
        <v>147</v>
      </c>
      <c r="B205" s="6" t="s">
        <v>77</v>
      </c>
      <c r="C205" s="13" t="s">
        <v>225</v>
      </c>
      <c r="D205" s="13">
        <v>2</v>
      </c>
      <c r="E205" s="8">
        <v>0</v>
      </c>
      <c r="F205" s="8">
        <f t="shared" si="7"/>
        <v>0</v>
      </c>
      <c r="G205" s="12" t="s">
        <v>32</v>
      </c>
    </row>
    <row r="206" spans="1:7" ht="57">
      <c r="A206" s="12">
        <v>148</v>
      </c>
      <c r="B206" s="6" t="s">
        <v>52</v>
      </c>
      <c r="C206" s="13" t="s">
        <v>225</v>
      </c>
      <c r="D206" s="13">
        <v>2</v>
      </c>
      <c r="E206" s="8">
        <v>0</v>
      </c>
      <c r="F206" s="8">
        <f t="shared" si="7"/>
        <v>0</v>
      </c>
      <c r="G206" s="12" t="s">
        <v>32</v>
      </c>
    </row>
    <row r="207" spans="1:7" ht="24.75" customHeight="1">
      <c r="A207" s="12">
        <v>149</v>
      </c>
      <c r="B207" s="6" t="s">
        <v>78</v>
      </c>
      <c r="C207" s="13" t="s">
        <v>225</v>
      </c>
      <c r="D207" s="13">
        <v>2</v>
      </c>
      <c r="E207" s="8">
        <v>0</v>
      </c>
      <c r="F207" s="8">
        <f t="shared" si="7"/>
        <v>0</v>
      </c>
      <c r="G207" s="12" t="s">
        <v>32</v>
      </c>
    </row>
    <row r="208" spans="1:7" ht="26.25" customHeight="1">
      <c r="A208" s="12">
        <v>150</v>
      </c>
      <c r="B208" s="6" t="s">
        <v>79</v>
      </c>
      <c r="C208" s="13" t="s">
        <v>225</v>
      </c>
      <c r="D208" s="13">
        <v>2</v>
      </c>
      <c r="E208" s="8">
        <v>0</v>
      </c>
      <c r="F208" s="8">
        <f t="shared" si="7"/>
        <v>0</v>
      </c>
      <c r="G208" s="12" t="s">
        <v>32</v>
      </c>
    </row>
    <row r="209" spans="1:7" ht="42.75">
      <c r="A209" s="12">
        <v>151</v>
      </c>
      <c r="B209" s="6" t="s">
        <v>80</v>
      </c>
      <c r="C209" s="13" t="s">
        <v>225</v>
      </c>
      <c r="D209" s="13">
        <v>2</v>
      </c>
      <c r="E209" s="8">
        <v>0</v>
      </c>
      <c r="F209" s="8">
        <f t="shared" si="7"/>
        <v>0</v>
      </c>
      <c r="G209" s="12" t="s">
        <v>24</v>
      </c>
    </row>
    <row r="210" spans="1:7" ht="42.75">
      <c r="A210" s="12">
        <v>152</v>
      </c>
      <c r="B210" s="6" t="s">
        <v>188</v>
      </c>
      <c r="C210" s="13" t="s">
        <v>225</v>
      </c>
      <c r="D210" s="34">
        <v>2</v>
      </c>
      <c r="E210" s="8">
        <v>0</v>
      </c>
      <c r="F210" s="8">
        <f>D210*E210</f>
        <v>0</v>
      </c>
      <c r="G210" s="12" t="s">
        <v>24</v>
      </c>
    </row>
    <row r="211" spans="1:7" ht="57">
      <c r="A211" s="12">
        <v>153</v>
      </c>
      <c r="B211" s="6" t="s">
        <v>81</v>
      </c>
      <c r="C211" s="13" t="s">
        <v>225</v>
      </c>
      <c r="D211" s="13">
        <v>2</v>
      </c>
      <c r="E211" s="8">
        <v>0</v>
      </c>
      <c r="F211" s="8">
        <f t="shared" si="7"/>
        <v>0</v>
      </c>
      <c r="G211" s="12" t="s">
        <v>32</v>
      </c>
    </row>
    <row r="212" spans="1:7" ht="34.5" customHeight="1">
      <c r="A212" s="12">
        <v>154</v>
      </c>
      <c r="B212" s="6" t="s">
        <v>242</v>
      </c>
      <c r="C212" s="13" t="s">
        <v>225</v>
      </c>
      <c r="D212" s="13">
        <v>2</v>
      </c>
      <c r="E212" s="8">
        <v>0</v>
      </c>
      <c r="F212" s="8">
        <f t="shared" si="7"/>
        <v>0</v>
      </c>
      <c r="G212" s="12" t="s">
        <v>32</v>
      </c>
    </row>
    <row r="213" spans="1:7" ht="24.75" customHeight="1">
      <c r="D213" s="49" t="s">
        <v>46</v>
      </c>
      <c r="E213" s="49"/>
      <c r="F213" s="32">
        <f>SUM(F202:F212)</f>
        <v>0</v>
      </c>
    </row>
    <row r="214" spans="1:7" ht="21.75" customHeight="1">
      <c r="D214" s="50" t="s">
        <v>50</v>
      </c>
      <c r="E214" s="50"/>
      <c r="F214" s="33">
        <f>F213*0.13</f>
        <v>0</v>
      </c>
    </row>
    <row r="215" spans="1:7" ht="25.5" customHeight="1">
      <c r="D215" s="49" t="s">
        <v>48</v>
      </c>
      <c r="E215" s="49"/>
      <c r="F215" s="32">
        <f>F213+F214</f>
        <v>0</v>
      </c>
    </row>
    <row r="217" spans="1:7" ht="36" customHeight="1">
      <c r="A217" s="51" t="s">
        <v>291</v>
      </c>
      <c r="B217" s="52"/>
      <c r="C217" s="52"/>
      <c r="D217" s="52"/>
      <c r="E217" s="52"/>
      <c r="F217" s="52"/>
      <c r="G217" s="53"/>
    </row>
    <row r="218" spans="1:7" ht="30">
      <c r="A218" s="15" t="s">
        <v>0</v>
      </c>
      <c r="B218" s="9" t="s">
        <v>12</v>
      </c>
      <c r="C218" s="9" t="s">
        <v>10</v>
      </c>
      <c r="D218" s="24" t="s">
        <v>11</v>
      </c>
      <c r="E218" s="9" t="s">
        <v>44</v>
      </c>
      <c r="F218" s="9" t="s">
        <v>45</v>
      </c>
      <c r="G218" s="9" t="s">
        <v>1</v>
      </c>
    </row>
    <row r="219" spans="1:7" ht="33" customHeight="1">
      <c r="A219" s="12">
        <v>155</v>
      </c>
      <c r="B219" s="6" t="s">
        <v>256</v>
      </c>
      <c r="C219" s="13" t="s">
        <v>225</v>
      </c>
      <c r="D219" s="35">
        <v>2</v>
      </c>
      <c r="E219" s="8">
        <v>0</v>
      </c>
      <c r="F219" s="8">
        <f>D219*E219</f>
        <v>0</v>
      </c>
      <c r="G219" s="12" t="s">
        <v>216</v>
      </c>
    </row>
    <row r="220" spans="1:7" ht="46.5" customHeight="1">
      <c r="A220" s="12">
        <v>156</v>
      </c>
      <c r="B220" s="6" t="s">
        <v>89</v>
      </c>
      <c r="C220" s="13" t="s">
        <v>225</v>
      </c>
      <c r="D220" s="35">
        <v>2</v>
      </c>
      <c r="E220" s="8">
        <v>0</v>
      </c>
      <c r="F220" s="8">
        <f t="shared" ref="F220:F229" si="8">D220*E220</f>
        <v>0</v>
      </c>
      <c r="G220" s="12" t="s">
        <v>217</v>
      </c>
    </row>
    <row r="221" spans="1:7" ht="78" customHeight="1">
      <c r="A221" s="12">
        <v>157</v>
      </c>
      <c r="B221" s="1" t="s">
        <v>228</v>
      </c>
      <c r="C221" s="13" t="s">
        <v>225</v>
      </c>
      <c r="D221" s="13">
        <v>2</v>
      </c>
      <c r="E221" s="8">
        <v>0</v>
      </c>
      <c r="F221" s="8">
        <f t="shared" si="8"/>
        <v>0</v>
      </c>
      <c r="G221" s="13" t="s">
        <v>14</v>
      </c>
    </row>
    <row r="222" spans="1:7" ht="33.75" customHeight="1">
      <c r="A222" s="12">
        <v>158</v>
      </c>
      <c r="B222" s="6" t="s">
        <v>229</v>
      </c>
      <c r="C222" s="13" t="s">
        <v>225</v>
      </c>
      <c r="D222" s="35">
        <v>2</v>
      </c>
      <c r="E222" s="8">
        <v>0</v>
      </c>
      <c r="F222" s="8">
        <f t="shared" si="8"/>
        <v>0</v>
      </c>
      <c r="G222" s="12" t="s">
        <v>227</v>
      </c>
    </row>
    <row r="223" spans="1:7" ht="46.5" customHeight="1">
      <c r="A223" s="12">
        <v>159</v>
      </c>
      <c r="B223" s="6" t="s">
        <v>84</v>
      </c>
      <c r="C223" s="13" t="s">
        <v>225</v>
      </c>
      <c r="D223" s="35">
        <v>1</v>
      </c>
      <c r="E223" s="8">
        <v>0</v>
      </c>
      <c r="F223" s="8">
        <f t="shared" si="8"/>
        <v>0</v>
      </c>
      <c r="G223" s="12" t="s">
        <v>24</v>
      </c>
    </row>
    <row r="224" spans="1:7" ht="42.75">
      <c r="A224" s="12">
        <v>160</v>
      </c>
      <c r="B224" s="6" t="s">
        <v>85</v>
      </c>
      <c r="C224" s="13" t="s">
        <v>225</v>
      </c>
      <c r="D224" s="35">
        <v>1</v>
      </c>
      <c r="E224" s="8">
        <v>0</v>
      </c>
      <c r="F224" s="8">
        <f t="shared" si="8"/>
        <v>0</v>
      </c>
      <c r="G224" s="12" t="s">
        <v>24</v>
      </c>
    </row>
    <row r="225" spans="1:7" ht="57">
      <c r="A225" s="12">
        <v>161</v>
      </c>
      <c r="B225" s="6" t="s">
        <v>266</v>
      </c>
      <c r="C225" s="13" t="s">
        <v>225</v>
      </c>
      <c r="D225" s="35">
        <v>1</v>
      </c>
      <c r="E225" s="8">
        <v>0</v>
      </c>
      <c r="F225" s="8">
        <f t="shared" si="8"/>
        <v>0</v>
      </c>
      <c r="G225" s="12" t="s">
        <v>226</v>
      </c>
    </row>
    <row r="226" spans="1:7" ht="57">
      <c r="A226" s="12">
        <v>162</v>
      </c>
      <c r="B226" s="7" t="s">
        <v>265</v>
      </c>
      <c r="C226" s="13" t="s">
        <v>225</v>
      </c>
      <c r="D226" s="35">
        <v>1</v>
      </c>
      <c r="E226" s="8">
        <v>0</v>
      </c>
      <c r="F226" s="8">
        <f t="shared" si="8"/>
        <v>0</v>
      </c>
      <c r="G226" s="12" t="s">
        <v>31</v>
      </c>
    </row>
    <row r="227" spans="1:7" ht="21" customHeight="1">
      <c r="A227" s="12">
        <v>163</v>
      </c>
      <c r="B227" s="6" t="s">
        <v>86</v>
      </c>
      <c r="C227" s="13" t="s">
        <v>225</v>
      </c>
      <c r="D227" s="35">
        <v>1</v>
      </c>
      <c r="E227" s="8">
        <v>0</v>
      </c>
      <c r="F227" s="8">
        <f t="shared" si="8"/>
        <v>0</v>
      </c>
      <c r="G227" s="12" t="s">
        <v>24</v>
      </c>
    </row>
    <row r="228" spans="1:7" ht="23.25" customHeight="1">
      <c r="A228" s="12">
        <v>164</v>
      </c>
      <c r="B228" s="6" t="s">
        <v>87</v>
      </c>
      <c r="C228" s="13" t="s">
        <v>225</v>
      </c>
      <c r="D228" s="35">
        <v>6</v>
      </c>
      <c r="E228" s="8">
        <v>0</v>
      </c>
      <c r="F228" s="8">
        <f t="shared" si="8"/>
        <v>0</v>
      </c>
      <c r="G228" s="12" t="s">
        <v>24</v>
      </c>
    </row>
    <row r="229" spans="1:7" ht="28.5">
      <c r="A229" s="12">
        <v>165</v>
      </c>
      <c r="B229" s="6" t="s">
        <v>88</v>
      </c>
      <c r="C229" s="13" t="s">
        <v>225</v>
      </c>
      <c r="D229" s="35">
        <v>6</v>
      </c>
      <c r="E229" s="8">
        <v>0</v>
      </c>
      <c r="F229" s="8">
        <f t="shared" si="8"/>
        <v>0</v>
      </c>
      <c r="G229" s="12" t="s">
        <v>24</v>
      </c>
    </row>
    <row r="230" spans="1:7" ht="21" customHeight="1">
      <c r="D230" s="49" t="s">
        <v>46</v>
      </c>
      <c r="E230" s="49"/>
      <c r="F230" s="32">
        <f>SUM(F219:F229)</f>
        <v>0</v>
      </c>
    </row>
    <row r="231" spans="1:7" ht="22.5" customHeight="1">
      <c r="D231" s="50" t="s">
        <v>49</v>
      </c>
      <c r="E231" s="50"/>
      <c r="F231" s="33">
        <f>F230*0.24</f>
        <v>0</v>
      </c>
    </row>
    <row r="232" spans="1:7" ht="24.75" customHeight="1">
      <c r="D232" s="49" t="s">
        <v>48</v>
      </c>
      <c r="E232" s="49"/>
      <c r="F232" s="32">
        <f>F230+F231</f>
        <v>0</v>
      </c>
    </row>
    <row r="233" spans="1:7" ht="24.75" customHeight="1">
      <c r="D233" s="40"/>
      <c r="E233" s="37"/>
      <c r="F233" s="41"/>
    </row>
    <row r="234" spans="1:7" ht="24.75" customHeight="1">
      <c r="C234" s="49" t="s">
        <v>153</v>
      </c>
      <c r="D234" s="49"/>
      <c r="E234" s="49"/>
      <c r="F234" s="32">
        <f>F196+F213+F230</f>
        <v>0</v>
      </c>
    </row>
    <row r="235" spans="1:7" ht="24.75" customHeight="1">
      <c r="C235" s="49" t="s">
        <v>154</v>
      </c>
      <c r="D235" s="49"/>
      <c r="E235" s="49"/>
      <c r="F235" s="42">
        <f>F197+F214+F231</f>
        <v>0</v>
      </c>
    </row>
    <row r="236" spans="1:7" ht="24.75" customHeight="1">
      <c r="C236" s="49" t="s">
        <v>155</v>
      </c>
      <c r="D236" s="49"/>
      <c r="E236" s="49"/>
      <c r="F236" s="42">
        <f>F198+F215+F232</f>
        <v>0</v>
      </c>
    </row>
    <row r="239" spans="1:7" ht="38.25" customHeight="1">
      <c r="A239" s="51" t="s">
        <v>90</v>
      </c>
      <c r="B239" s="52"/>
      <c r="C239" s="52"/>
      <c r="D239" s="52"/>
      <c r="E239" s="52"/>
      <c r="F239" s="52"/>
      <c r="G239" s="53"/>
    </row>
    <row r="240" spans="1:7" ht="45" customHeight="1">
      <c r="A240" s="51" t="s">
        <v>91</v>
      </c>
      <c r="B240" s="52"/>
      <c r="C240" s="52"/>
      <c r="D240" s="52"/>
      <c r="E240" s="52"/>
      <c r="F240" s="52"/>
      <c r="G240" s="53"/>
    </row>
    <row r="241" spans="1:7" ht="30">
      <c r="A241" s="15" t="s">
        <v>0</v>
      </c>
      <c r="B241" s="9" t="s">
        <v>12</v>
      </c>
      <c r="C241" s="9" t="s">
        <v>10</v>
      </c>
      <c r="D241" s="24" t="s">
        <v>11</v>
      </c>
      <c r="E241" s="9" t="s">
        <v>44</v>
      </c>
      <c r="F241" s="9" t="s">
        <v>45</v>
      </c>
      <c r="G241" s="9" t="s">
        <v>1</v>
      </c>
    </row>
    <row r="242" spans="1:7" ht="28.5">
      <c r="A242" s="19">
        <v>166</v>
      </c>
      <c r="B242" s="1" t="s">
        <v>99</v>
      </c>
      <c r="C242" s="13" t="s">
        <v>9</v>
      </c>
      <c r="D242" s="27">
        <v>12</v>
      </c>
      <c r="E242" s="4">
        <v>0</v>
      </c>
      <c r="F242" s="8">
        <f>D242*E242</f>
        <v>0</v>
      </c>
      <c r="G242" s="3" t="s">
        <v>14</v>
      </c>
    </row>
    <row r="243" spans="1:7" ht="28.5">
      <c r="A243" s="19">
        <v>167</v>
      </c>
      <c r="B243" s="6" t="s">
        <v>122</v>
      </c>
      <c r="C243" s="13" t="s">
        <v>9</v>
      </c>
      <c r="D243" s="27">
        <v>12</v>
      </c>
      <c r="E243" s="4">
        <v>0</v>
      </c>
      <c r="F243" s="8">
        <f t="shared" ref="F243:F263" si="9">D243*E243</f>
        <v>0</v>
      </c>
      <c r="G243" s="3" t="s">
        <v>14</v>
      </c>
    </row>
    <row r="244" spans="1:7" ht="28.5">
      <c r="A244" s="19">
        <v>168</v>
      </c>
      <c r="B244" s="6" t="s">
        <v>124</v>
      </c>
      <c r="C244" s="13" t="s">
        <v>9</v>
      </c>
      <c r="D244" s="27" t="s">
        <v>244</v>
      </c>
      <c r="E244" s="4">
        <v>0</v>
      </c>
      <c r="F244" s="8">
        <f t="shared" si="9"/>
        <v>0</v>
      </c>
      <c r="G244" s="3" t="s">
        <v>14</v>
      </c>
    </row>
    <row r="245" spans="1:7" ht="42.75">
      <c r="A245" s="19">
        <v>169</v>
      </c>
      <c r="B245" s="6" t="s">
        <v>173</v>
      </c>
      <c r="C245" s="13" t="s">
        <v>9</v>
      </c>
      <c r="D245" s="27" t="s">
        <v>174</v>
      </c>
      <c r="E245" s="4">
        <v>0</v>
      </c>
      <c r="F245" s="8">
        <f t="shared" si="9"/>
        <v>0</v>
      </c>
      <c r="G245" s="3" t="s">
        <v>14</v>
      </c>
    </row>
    <row r="246" spans="1:7" ht="28.5">
      <c r="A246" s="19">
        <v>170</v>
      </c>
      <c r="B246" s="6" t="s">
        <v>125</v>
      </c>
      <c r="C246" s="13" t="s">
        <v>9</v>
      </c>
      <c r="D246" s="27">
        <v>35</v>
      </c>
      <c r="E246" s="4">
        <v>0</v>
      </c>
      <c r="F246" s="8">
        <f t="shared" si="9"/>
        <v>0</v>
      </c>
      <c r="G246" s="3" t="s">
        <v>14</v>
      </c>
    </row>
    <row r="247" spans="1:7" ht="28.5">
      <c r="A247" s="19">
        <v>171</v>
      </c>
      <c r="B247" s="6" t="s">
        <v>126</v>
      </c>
      <c r="C247" s="13" t="s">
        <v>9</v>
      </c>
      <c r="D247" s="27">
        <v>39</v>
      </c>
      <c r="E247" s="4">
        <v>0</v>
      </c>
      <c r="F247" s="8">
        <f t="shared" si="9"/>
        <v>0</v>
      </c>
      <c r="G247" s="3" t="s">
        <v>14</v>
      </c>
    </row>
    <row r="248" spans="1:7" ht="42.75">
      <c r="A248" s="19">
        <v>172</v>
      </c>
      <c r="B248" s="6" t="s">
        <v>127</v>
      </c>
      <c r="C248" s="13" t="s">
        <v>9</v>
      </c>
      <c r="D248" s="27" t="s">
        <v>245</v>
      </c>
      <c r="E248" s="4">
        <v>0</v>
      </c>
      <c r="F248" s="8">
        <f t="shared" si="9"/>
        <v>0</v>
      </c>
      <c r="G248" s="3" t="s">
        <v>14</v>
      </c>
    </row>
    <row r="249" spans="1:7" ht="28.5">
      <c r="A249" s="19">
        <v>173</v>
      </c>
      <c r="B249" s="6" t="s">
        <v>128</v>
      </c>
      <c r="C249" s="13" t="s">
        <v>9</v>
      </c>
      <c r="D249" s="27">
        <v>13</v>
      </c>
      <c r="E249" s="4">
        <v>0</v>
      </c>
      <c r="F249" s="8">
        <f t="shared" si="9"/>
        <v>0</v>
      </c>
      <c r="G249" s="3" t="s">
        <v>14</v>
      </c>
    </row>
    <row r="250" spans="1:7" ht="42.75">
      <c r="A250" s="19">
        <v>174</v>
      </c>
      <c r="B250" s="6" t="s">
        <v>129</v>
      </c>
      <c r="C250" s="13" t="s">
        <v>9</v>
      </c>
      <c r="D250" s="27">
        <v>36</v>
      </c>
      <c r="E250" s="4">
        <v>0</v>
      </c>
      <c r="F250" s="8">
        <f t="shared" si="9"/>
        <v>0</v>
      </c>
      <c r="G250" s="3" t="s">
        <v>14</v>
      </c>
    </row>
    <row r="251" spans="1:7" ht="28.5">
      <c r="A251" s="19">
        <v>175</v>
      </c>
      <c r="B251" s="6" t="s">
        <v>130</v>
      </c>
      <c r="C251" s="13" t="s">
        <v>9</v>
      </c>
      <c r="D251" s="27" t="s">
        <v>246</v>
      </c>
      <c r="E251" s="4">
        <v>0</v>
      </c>
      <c r="F251" s="8">
        <f t="shared" si="9"/>
        <v>0</v>
      </c>
      <c r="G251" s="3" t="s">
        <v>14</v>
      </c>
    </row>
    <row r="252" spans="1:7" ht="28.5">
      <c r="A252" s="19">
        <v>176</v>
      </c>
      <c r="B252" s="6" t="s">
        <v>175</v>
      </c>
      <c r="C252" s="13" t="s">
        <v>9</v>
      </c>
      <c r="D252" s="27">
        <v>16</v>
      </c>
      <c r="E252" s="4">
        <v>0</v>
      </c>
      <c r="F252" s="8">
        <f t="shared" si="9"/>
        <v>0</v>
      </c>
      <c r="G252" s="3" t="s">
        <v>14</v>
      </c>
    </row>
    <row r="253" spans="1:7" ht="57">
      <c r="A253" s="19">
        <v>177</v>
      </c>
      <c r="B253" s="6" t="s">
        <v>131</v>
      </c>
      <c r="C253" s="13" t="s">
        <v>9</v>
      </c>
      <c r="D253" s="27" t="s">
        <v>245</v>
      </c>
      <c r="E253" s="4">
        <v>0</v>
      </c>
      <c r="F253" s="8">
        <f t="shared" si="9"/>
        <v>0</v>
      </c>
      <c r="G253" s="3" t="s">
        <v>14</v>
      </c>
    </row>
    <row r="254" spans="1:7" ht="28.5">
      <c r="A254" s="19">
        <v>178</v>
      </c>
      <c r="B254" s="6" t="s">
        <v>132</v>
      </c>
      <c r="C254" s="13" t="s">
        <v>9</v>
      </c>
      <c r="D254" s="27" t="s">
        <v>146</v>
      </c>
      <c r="E254" s="4">
        <v>0</v>
      </c>
      <c r="F254" s="8">
        <f t="shared" si="9"/>
        <v>0</v>
      </c>
      <c r="G254" s="3" t="s">
        <v>14</v>
      </c>
    </row>
    <row r="255" spans="1:7" ht="28.5">
      <c r="A255" s="19">
        <v>179</v>
      </c>
      <c r="B255" s="6" t="s">
        <v>133</v>
      </c>
      <c r="C255" s="13" t="s">
        <v>9</v>
      </c>
      <c r="D255" s="27">
        <v>8</v>
      </c>
      <c r="E255" s="4">
        <v>0</v>
      </c>
      <c r="F255" s="8">
        <f t="shared" si="9"/>
        <v>0</v>
      </c>
      <c r="G255" s="3" t="s">
        <v>14</v>
      </c>
    </row>
    <row r="256" spans="1:7" ht="42.75">
      <c r="A256" s="19">
        <v>180</v>
      </c>
      <c r="B256" s="6" t="s">
        <v>134</v>
      </c>
      <c r="C256" s="13" t="s">
        <v>9</v>
      </c>
      <c r="D256" s="27" t="s">
        <v>247</v>
      </c>
      <c r="E256" s="4">
        <v>0</v>
      </c>
      <c r="F256" s="8">
        <f t="shared" si="9"/>
        <v>0</v>
      </c>
      <c r="G256" s="3" t="s">
        <v>14</v>
      </c>
    </row>
    <row r="257" spans="1:7" ht="42.75">
      <c r="A257" s="19">
        <v>181</v>
      </c>
      <c r="B257" s="6" t="s">
        <v>135</v>
      </c>
      <c r="C257" s="13" t="s">
        <v>9</v>
      </c>
      <c r="D257" s="27" t="s">
        <v>248</v>
      </c>
      <c r="E257" s="4">
        <v>0</v>
      </c>
      <c r="F257" s="8">
        <f t="shared" si="9"/>
        <v>0</v>
      </c>
      <c r="G257" s="3" t="s">
        <v>14</v>
      </c>
    </row>
    <row r="258" spans="1:7" ht="28.5">
      <c r="A258" s="19">
        <v>182</v>
      </c>
      <c r="B258" s="6" t="s">
        <v>136</v>
      </c>
      <c r="C258" s="13" t="s">
        <v>9</v>
      </c>
      <c r="D258" s="27">
        <v>7</v>
      </c>
      <c r="E258" s="4">
        <v>0</v>
      </c>
      <c r="F258" s="8">
        <f t="shared" si="9"/>
        <v>0</v>
      </c>
      <c r="G258" s="3" t="s">
        <v>14</v>
      </c>
    </row>
    <row r="259" spans="1:7" ht="42.75">
      <c r="A259" s="19">
        <v>183</v>
      </c>
      <c r="B259" s="6" t="s">
        <v>137</v>
      </c>
      <c r="C259" s="13" t="s">
        <v>9</v>
      </c>
      <c r="D259" s="27" t="s">
        <v>176</v>
      </c>
      <c r="E259" s="4">
        <v>0</v>
      </c>
      <c r="F259" s="8">
        <f t="shared" si="9"/>
        <v>0</v>
      </c>
      <c r="G259" s="3" t="s">
        <v>14</v>
      </c>
    </row>
    <row r="260" spans="1:7" ht="42.75">
      <c r="A260" s="19">
        <v>184</v>
      </c>
      <c r="B260" s="6" t="s">
        <v>138</v>
      </c>
      <c r="C260" s="13" t="s">
        <v>9</v>
      </c>
      <c r="D260" s="27">
        <v>11</v>
      </c>
      <c r="E260" s="4">
        <v>0</v>
      </c>
      <c r="F260" s="8">
        <f t="shared" si="9"/>
        <v>0</v>
      </c>
      <c r="G260" s="3" t="s">
        <v>14</v>
      </c>
    </row>
    <row r="261" spans="1:7" ht="28.5">
      <c r="A261" s="19">
        <v>185</v>
      </c>
      <c r="B261" s="6" t="s">
        <v>139</v>
      </c>
      <c r="C261" s="13" t="s">
        <v>9</v>
      </c>
      <c r="D261" s="27">
        <v>15</v>
      </c>
      <c r="E261" s="4">
        <v>0</v>
      </c>
      <c r="F261" s="8">
        <f t="shared" si="9"/>
        <v>0</v>
      </c>
      <c r="G261" s="3" t="s">
        <v>14</v>
      </c>
    </row>
    <row r="262" spans="1:7" ht="57">
      <c r="A262" s="19">
        <v>186</v>
      </c>
      <c r="B262" s="6" t="s">
        <v>140</v>
      </c>
      <c r="C262" s="13" t="s">
        <v>9</v>
      </c>
      <c r="D262" s="27" t="s">
        <v>249</v>
      </c>
      <c r="E262" s="4">
        <v>0</v>
      </c>
      <c r="F262" s="8">
        <f t="shared" si="9"/>
        <v>0</v>
      </c>
      <c r="G262" s="3" t="s">
        <v>14</v>
      </c>
    </row>
    <row r="263" spans="1:7" ht="42.75">
      <c r="A263" s="19">
        <v>187</v>
      </c>
      <c r="B263" s="6" t="s">
        <v>141</v>
      </c>
      <c r="C263" s="13" t="s">
        <v>9</v>
      </c>
      <c r="D263" s="27">
        <v>17</v>
      </c>
      <c r="E263" s="4">
        <v>0</v>
      </c>
      <c r="F263" s="8">
        <f t="shared" si="9"/>
        <v>0</v>
      </c>
      <c r="G263" s="3" t="s">
        <v>14</v>
      </c>
    </row>
    <row r="264" spans="1:7" ht="28.5">
      <c r="A264" s="19">
        <v>188</v>
      </c>
      <c r="B264" s="36" t="s">
        <v>143</v>
      </c>
      <c r="C264" s="13" t="s">
        <v>9</v>
      </c>
      <c r="D264" s="27">
        <v>8</v>
      </c>
      <c r="E264" s="4">
        <v>0</v>
      </c>
      <c r="F264" s="8">
        <f>E264*D264</f>
        <v>0</v>
      </c>
      <c r="G264" s="3" t="s">
        <v>14</v>
      </c>
    </row>
    <row r="265" spans="1:7" ht="42.75">
      <c r="A265" s="19">
        <v>189</v>
      </c>
      <c r="B265" s="36" t="s">
        <v>144</v>
      </c>
      <c r="C265" s="13" t="s">
        <v>9</v>
      </c>
      <c r="D265" s="27" t="s">
        <v>250</v>
      </c>
      <c r="E265" s="4">
        <v>0</v>
      </c>
      <c r="F265" s="8">
        <f>E265*D265</f>
        <v>0</v>
      </c>
      <c r="G265" s="3" t="s">
        <v>14</v>
      </c>
    </row>
    <row r="266" spans="1:7" ht="21.75" customHeight="1">
      <c r="D266" s="49" t="s">
        <v>46</v>
      </c>
      <c r="E266" s="49"/>
      <c r="F266" s="32">
        <f>SUM(F242:F265)</f>
        <v>0</v>
      </c>
    </row>
    <row r="267" spans="1:7" ht="21.75" customHeight="1">
      <c r="D267" s="50" t="s">
        <v>47</v>
      </c>
      <c r="E267" s="50"/>
      <c r="F267" s="33">
        <f>F266*0.06</f>
        <v>0</v>
      </c>
    </row>
    <row r="268" spans="1:7" ht="24.75" customHeight="1">
      <c r="D268" s="49" t="s">
        <v>48</v>
      </c>
      <c r="E268" s="49"/>
      <c r="F268" s="32">
        <f>F266+F267</f>
        <v>0</v>
      </c>
    </row>
    <row r="270" spans="1:7" ht="57.75" customHeight="1">
      <c r="A270" s="51" t="s">
        <v>142</v>
      </c>
      <c r="B270" s="52"/>
      <c r="C270" s="52"/>
      <c r="D270" s="52"/>
      <c r="E270" s="52"/>
      <c r="F270" s="52"/>
      <c r="G270" s="53"/>
    </row>
    <row r="271" spans="1:7" ht="30">
      <c r="A271" s="15" t="s">
        <v>0</v>
      </c>
      <c r="B271" s="9" t="s">
        <v>12</v>
      </c>
      <c r="C271" s="9" t="s">
        <v>10</v>
      </c>
      <c r="D271" s="24" t="s">
        <v>11</v>
      </c>
      <c r="E271" s="9" t="s">
        <v>44</v>
      </c>
      <c r="F271" s="9" t="s">
        <v>45</v>
      </c>
      <c r="G271" s="9" t="s">
        <v>1</v>
      </c>
    </row>
    <row r="272" spans="1:7" ht="28.5">
      <c r="A272" s="19">
        <v>190</v>
      </c>
      <c r="B272" s="6" t="s">
        <v>232</v>
      </c>
      <c r="C272" s="13" t="s">
        <v>9</v>
      </c>
      <c r="D272" s="27" t="s">
        <v>251</v>
      </c>
      <c r="E272" s="8">
        <v>0</v>
      </c>
      <c r="F272" s="8">
        <f t="shared" ref="F272:F283" si="10">E272*D272</f>
        <v>0</v>
      </c>
      <c r="G272" s="3" t="s">
        <v>230</v>
      </c>
    </row>
    <row r="273" spans="1:7" ht="21" customHeight="1">
      <c r="A273" s="19">
        <v>191</v>
      </c>
      <c r="B273" s="6" t="s">
        <v>181</v>
      </c>
      <c r="C273" s="13" t="s">
        <v>9</v>
      </c>
      <c r="D273" s="27" t="s">
        <v>244</v>
      </c>
      <c r="E273" s="8">
        <v>0</v>
      </c>
      <c r="F273" s="8">
        <f t="shared" si="10"/>
        <v>0</v>
      </c>
      <c r="G273" s="3" t="s">
        <v>32</v>
      </c>
    </row>
    <row r="274" spans="1:7" ht="36" customHeight="1">
      <c r="A274" s="19">
        <v>192</v>
      </c>
      <c r="B274" s="6" t="s">
        <v>231</v>
      </c>
      <c r="C274" s="13" t="s">
        <v>9</v>
      </c>
      <c r="D274" s="27" t="s">
        <v>252</v>
      </c>
      <c r="E274" s="8">
        <v>0</v>
      </c>
      <c r="F274" s="8">
        <f t="shared" si="10"/>
        <v>0</v>
      </c>
      <c r="G274" s="3" t="s">
        <v>26</v>
      </c>
    </row>
    <row r="275" spans="1:7" ht="85.5">
      <c r="A275" s="19">
        <v>193</v>
      </c>
      <c r="B275" s="6" t="s">
        <v>269</v>
      </c>
      <c r="C275" s="13" t="s">
        <v>9</v>
      </c>
      <c r="D275" s="27">
        <v>33</v>
      </c>
      <c r="E275" s="8">
        <v>0</v>
      </c>
      <c r="F275" s="8">
        <f t="shared" si="10"/>
        <v>0</v>
      </c>
      <c r="G275" s="3" t="s">
        <v>28</v>
      </c>
    </row>
    <row r="276" spans="1:7" ht="85.5">
      <c r="A276" s="19">
        <v>194</v>
      </c>
      <c r="B276" s="6" t="s">
        <v>304</v>
      </c>
      <c r="C276" s="13" t="s">
        <v>9</v>
      </c>
      <c r="D276" s="27" t="s">
        <v>251</v>
      </c>
      <c r="E276" s="8">
        <v>0</v>
      </c>
      <c r="F276" s="8">
        <f t="shared" si="10"/>
        <v>0</v>
      </c>
      <c r="G276" s="3" t="s">
        <v>28</v>
      </c>
    </row>
    <row r="277" spans="1:7" ht="85.5">
      <c r="A277" s="19">
        <v>195</v>
      </c>
      <c r="B277" s="6" t="s">
        <v>270</v>
      </c>
      <c r="C277" s="13" t="s">
        <v>9</v>
      </c>
      <c r="D277" s="27" t="s">
        <v>246</v>
      </c>
      <c r="E277" s="8">
        <v>0</v>
      </c>
      <c r="F277" s="8">
        <f t="shared" si="10"/>
        <v>0</v>
      </c>
      <c r="G277" s="3" t="s">
        <v>28</v>
      </c>
    </row>
    <row r="278" spans="1:7" ht="57">
      <c r="A278" s="19">
        <v>196</v>
      </c>
      <c r="B278" s="6" t="s">
        <v>182</v>
      </c>
      <c r="C278" s="13" t="s">
        <v>9</v>
      </c>
      <c r="D278" s="27">
        <v>17</v>
      </c>
      <c r="E278" s="8">
        <v>0</v>
      </c>
      <c r="F278" s="8">
        <f t="shared" si="10"/>
        <v>0</v>
      </c>
      <c r="G278" s="3" t="s">
        <v>32</v>
      </c>
    </row>
    <row r="279" spans="1:7" ht="27" customHeight="1">
      <c r="A279" s="19">
        <v>197</v>
      </c>
      <c r="B279" s="6" t="s">
        <v>183</v>
      </c>
      <c r="C279" s="13" t="s">
        <v>9</v>
      </c>
      <c r="D279" s="27" t="s">
        <v>146</v>
      </c>
      <c r="E279" s="8">
        <v>0</v>
      </c>
      <c r="F279" s="8">
        <f t="shared" si="10"/>
        <v>0</v>
      </c>
      <c r="G279" s="3" t="s">
        <v>32</v>
      </c>
    </row>
    <row r="280" spans="1:7" ht="42.75">
      <c r="A280" s="19">
        <v>198</v>
      </c>
      <c r="B280" s="6" t="s">
        <v>77</v>
      </c>
      <c r="C280" s="13" t="s">
        <v>9</v>
      </c>
      <c r="D280" s="27" t="s">
        <v>253</v>
      </c>
      <c r="E280" s="8">
        <v>0</v>
      </c>
      <c r="F280" s="8">
        <f t="shared" si="10"/>
        <v>0</v>
      </c>
      <c r="G280" s="3" t="s">
        <v>32</v>
      </c>
    </row>
    <row r="281" spans="1:7" ht="71.25">
      <c r="A281" s="19">
        <v>199</v>
      </c>
      <c r="B281" s="6" t="s">
        <v>271</v>
      </c>
      <c r="C281" s="13" t="s">
        <v>9</v>
      </c>
      <c r="D281" s="27" t="s">
        <v>254</v>
      </c>
      <c r="E281" s="8">
        <v>0</v>
      </c>
      <c r="F281" s="8">
        <f t="shared" si="10"/>
        <v>0</v>
      </c>
      <c r="G281" s="3" t="s">
        <v>32</v>
      </c>
    </row>
    <row r="282" spans="1:7" ht="42.75">
      <c r="A282" s="19">
        <v>200</v>
      </c>
      <c r="B282" s="36" t="s">
        <v>188</v>
      </c>
      <c r="C282" s="13" t="s">
        <v>9</v>
      </c>
      <c r="D282" s="34">
        <v>13</v>
      </c>
      <c r="E282" s="8">
        <v>0</v>
      </c>
      <c r="F282" s="20">
        <f>E282*D282</f>
        <v>0</v>
      </c>
      <c r="G282" s="35" t="s">
        <v>14</v>
      </c>
    </row>
    <row r="283" spans="1:7" ht="29.25" customHeight="1">
      <c r="A283" s="19">
        <v>201</v>
      </c>
      <c r="B283" s="6" t="s">
        <v>78</v>
      </c>
      <c r="C283" s="13" t="s">
        <v>9</v>
      </c>
      <c r="D283" s="27" t="s">
        <v>255</v>
      </c>
      <c r="E283" s="8">
        <v>0</v>
      </c>
      <c r="F283" s="8">
        <f t="shared" si="10"/>
        <v>0</v>
      </c>
      <c r="G283" s="3" t="s">
        <v>32</v>
      </c>
    </row>
    <row r="284" spans="1:7" ht="25.5" customHeight="1">
      <c r="D284" s="49" t="s">
        <v>46</v>
      </c>
      <c r="E284" s="49"/>
      <c r="F284" s="32">
        <f>SUM(F272:F283)</f>
        <v>0</v>
      </c>
    </row>
    <row r="285" spans="1:7" ht="23.25" customHeight="1">
      <c r="D285" s="50" t="s">
        <v>50</v>
      </c>
      <c r="E285" s="50"/>
      <c r="F285" s="33">
        <f>F284*0.13</f>
        <v>0</v>
      </c>
    </row>
    <row r="286" spans="1:7" ht="27" customHeight="1">
      <c r="D286" s="49" t="s">
        <v>48</v>
      </c>
      <c r="E286" s="49"/>
      <c r="F286" s="32">
        <f>F284+F285</f>
        <v>0</v>
      </c>
    </row>
    <row r="288" spans="1:7" ht="57.75" customHeight="1">
      <c r="A288" s="51" t="s">
        <v>145</v>
      </c>
      <c r="B288" s="52"/>
      <c r="C288" s="52"/>
      <c r="D288" s="52"/>
      <c r="E288" s="52"/>
      <c r="F288" s="52"/>
      <c r="G288" s="53"/>
    </row>
    <row r="289" spans="1:7" ht="30">
      <c r="A289" s="15" t="s">
        <v>0</v>
      </c>
      <c r="B289" s="9" t="s">
        <v>12</v>
      </c>
      <c r="C289" s="9" t="s">
        <v>10</v>
      </c>
      <c r="D289" s="24" t="s">
        <v>11</v>
      </c>
      <c r="E289" s="9" t="s">
        <v>44</v>
      </c>
      <c r="F289" s="9" t="s">
        <v>45</v>
      </c>
      <c r="G289" s="9" t="s">
        <v>1</v>
      </c>
    </row>
    <row r="290" spans="1:7" ht="42.75">
      <c r="A290" s="19">
        <v>202</v>
      </c>
      <c r="B290" s="6" t="s">
        <v>204</v>
      </c>
      <c r="C290" s="13" t="s">
        <v>225</v>
      </c>
      <c r="D290" s="27" t="s">
        <v>245</v>
      </c>
      <c r="E290" s="8">
        <v>0</v>
      </c>
      <c r="F290" s="8">
        <f>E290*D290</f>
        <v>0</v>
      </c>
      <c r="G290" s="3" t="s">
        <v>217</v>
      </c>
    </row>
    <row r="291" spans="1:7" ht="24" customHeight="1">
      <c r="A291" s="19">
        <v>203</v>
      </c>
      <c r="B291" s="6" t="s">
        <v>234</v>
      </c>
      <c r="C291" s="13" t="s">
        <v>225</v>
      </c>
      <c r="D291" s="34">
        <v>20</v>
      </c>
      <c r="E291" s="8">
        <v>0</v>
      </c>
      <c r="F291" s="20">
        <f t="shared" ref="F291:F298" si="11">E291*D291</f>
        <v>0</v>
      </c>
      <c r="G291" s="35" t="s">
        <v>233</v>
      </c>
    </row>
    <row r="292" spans="1:7" ht="24" customHeight="1">
      <c r="A292" s="19">
        <v>204</v>
      </c>
      <c r="B292" s="6" t="s">
        <v>259</v>
      </c>
      <c r="C292" s="13" t="s">
        <v>225</v>
      </c>
      <c r="D292" s="34">
        <v>11</v>
      </c>
      <c r="E292" s="8">
        <v>0</v>
      </c>
      <c r="F292" s="20">
        <f t="shared" si="11"/>
        <v>0</v>
      </c>
      <c r="G292" s="35" t="s">
        <v>233</v>
      </c>
    </row>
    <row r="293" spans="1:7" ht="22.5" customHeight="1">
      <c r="A293" s="19">
        <v>205</v>
      </c>
      <c r="B293" s="6" t="s">
        <v>260</v>
      </c>
      <c r="C293" s="13" t="s">
        <v>225</v>
      </c>
      <c r="D293" s="34">
        <v>33</v>
      </c>
      <c r="E293" s="8">
        <v>0</v>
      </c>
      <c r="F293" s="20">
        <f t="shared" si="11"/>
        <v>0</v>
      </c>
      <c r="G293" s="35" t="s">
        <v>233</v>
      </c>
    </row>
    <row r="294" spans="1:7" ht="57">
      <c r="A294" s="19">
        <v>206</v>
      </c>
      <c r="B294" s="6" t="s">
        <v>266</v>
      </c>
      <c r="C294" s="13" t="s">
        <v>225</v>
      </c>
      <c r="D294" s="34">
        <v>30</v>
      </c>
      <c r="E294" s="8">
        <v>0</v>
      </c>
      <c r="F294" s="20">
        <f t="shared" si="11"/>
        <v>0</v>
      </c>
      <c r="G294" s="35" t="s">
        <v>226</v>
      </c>
    </row>
    <row r="295" spans="1:7" ht="42.75">
      <c r="A295" s="19">
        <v>207</v>
      </c>
      <c r="B295" s="6" t="s">
        <v>236</v>
      </c>
      <c r="C295" s="13" t="s">
        <v>225</v>
      </c>
      <c r="D295" s="34">
        <v>38</v>
      </c>
      <c r="E295" s="8">
        <v>0</v>
      </c>
      <c r="F295" s="20">
        <f t="shared" si="11"/>
        <v>0</v>
      </c>
      <c r="G295" s="35" t="s">
        <v>233</v>
      </c>
    </row>
    <row r="296" spans="1:7" ht="36.75" customHeight="1">
      <c r="A296" s="19">
        <v>208</v>
      </c>
      <c r="B296" s="6" t="s">
        <v>257</v>
      </c>
      <c r="C296" s="13" t="s">
        <v>225</v>
      </c>
      <c r="D296" s="34">
        <v>15</v>
      </c>
      <c r="E296" s="8">
        <v>0</v>
      </c>
      <c r="F296" s="20">
        <f t="shared" si="11"/>
        <v>0</v>
      </c>
      <c r="G296" s="35" t="s">
        <v>216</v>
      </c>
    </row>
    <row r="297" spans="1:7" ht="114">
      <c r="A297" s="19">
        <v>209</v>
      </c>
      <c r="B297" s="6" t="s">
        <v>237</v>
      </c>
      <c r="C297" s="13" t="s">
        <v>225</v>
      </c>
      <c r="D297" s="34">
        <v>32</v>
      </c>
      <c r="E297" s="8">
        <v>0</v>
      </c>
      <c r="F297" s="20">
        <f t="shared" si="11"/>
        <v>0</v>
      </c>
      <c r="G297" s="35" t="s">
        <v>233</v>
      </c>
    </row>
    <row r="298" spans="1:7" ht="36" customHeight="1">
      <c r="A298" s="19">
        <v>210</v>
      </c>
      <c r="B298" s="6" t="s">
        <v>87</v>
      </c>
      <c r="C298" s="13" t="s">
        <v>225</v>
      </c>
      <c r="D298" s="34">
        <v>132</v>
      </c>
      <c r="E298" s="8">
        <v>0</v>
      </c>
      <c r="F298" s="20">
        <f t="shared" si="11"/>
        <v>0</v>
      </c>
      <c r="G298" s="12" t="s">
        <v>24</v>
      </c>
    </row>
    <row r="299" spans="1:7" ht="21" customHeight="1">
      <c r="D299" s="49" t="s">
        <v>46</v>
      </c>
      <c r="E299" s="49"/>
      <c r="F299" s="32">
        <f>SUM(F290:F298)</f>
        <v>0</v>
      </c>
    </row>
    <row r="300" spans="1:7" ht="22.5" customHeight="1">
      <c r="D300" s="50" t="s">
        <v>49</v>
      </c>
      <c r="E300" s="50"/>
      <c r="F300" s="33">
        <f>F299*0.24</f>
        <v>0</v>
      </c>
    </row>
    <row r="301" spans="1:7" ht="22.5" customHeight="1">
      <c r="D301" s="49" t="s">
        <v>48</v>
      </c>
      <c r="E301" s="49"/>
      <c r="F301" s="32">
        <f>F299+F300</f>
        <v>0</v>
      </c>
    </row>
    <row r="302" spans="1:7" ht="16.5" customHeight="1">
      <c r="D302" s="40"/>
      <c r="E302" s="37"/>
      <c r="F302" s="41"/>
    </row>
    <row r="303" spans="1:7" ht="22.5" customHeight="1">
      <c r="C303" s="49" t="s">
        <v>156</v>
      </c>
      <c r="D303" s="49"/>
      <c r="E303" s="49"/>
      <c r="F303" s="32">
        <f>F266+F284+F299</f>
        <v>0</v>
      </c>
    </row>
    <row r="304" spans="1:7" ht="22.5" customHeight="1">
      <c r="C304" s="49" t="s">
        <v>157</v>
      </c>
      <c r="D304" s="49"/>
      <c r="E304" s="49"/>
      <c r="F304" s="42">
        <f>F267+F285+F300</f>
        <v>0</v>
      </c>
    </row>
    <row r="305" spans="1:7" ht="23.25" customHeight="1">
      <c r="C305" s="49" t="s">
        <v>158</v>
      </c>
      <c r="D305" s="49"/>
      <c r="E305" s="49"/>
      <c r="F305" s="42">
        <f>F268+F286+F301</f>
        <v>0</v>
      </c>
    </row>
    <row r="306" spans="1:7" ht="23.25" customHeight="1">
      <c r="C306" s="37"/>
      <c r="D306" s="40"/>
      <c r="E306" s="37"/>
      <c r="F306" s="47"/>
    </row>
    <row r="308" spans="1:7" ht="39" customHeight="1">
      <c r="A308" s="51" t="s">
        <v>292</v>
      </c>
      <c r="B308" s="52"/>
      <c r="C308" s="52"/>
      <c r="D308" s="52"/>
      <c r="E308" s="52"/>
      <c r="F308" s="52"/>
      <c r="G308" s="53"/>
    </row>
    <row r="309" spans="1:7" ht="39" customHeight="1">
      <c r="A309" s="51" t="s">
        <v>293</v>
      </c>
      <c r="B309" s="52"/>
      <c r="C309" s="52"/>
      <c r="D309" s="52"/>
      <c r="E309" s="52"/>
      <c r="F309" s="52"/>
      <c r="G309" s="53"/>
    </row>
    <row r="310" spans="1:7" ht="39" customHeight="1">
      <c r="A310" s="15" t="s">
        <v>0</v>
      </c>
      <c r="B310" s="9" t="s">
        <v>12</v>
      </c>
      <c r="C310" s="9" t="s">
        <v>10</v>
      </c>
      <c r="D310" s="24" t="s">
        <v>11</v>
      </c>
      <c r="E310" s="9" t="s">
        <v>44</v>
      </c>
      <c r="F310" s="9" t="s">
        <v>45</v>
      </c>
      <c r="G310" s="9" t="s">
        <v>1</v>
      </c>
    </row>
    <row r="311" spans="1:7" ht="42.75">
      <c r="A311" s="19">
        <v>211</v>
      </c>
      <c r="B311" s="7" t="s">
        <v>41</v>
      </c>
      <c r="C311" s="13" t="s">
        <v>9</v>
      </c>
      <c r="D311" s="2">
        <v>9</v>
      </c>
      <c r="E311" s="4">
        <v>0</v>
      </c>
      <c r="F311" s="4">
        <f t="shared" ref="F311:F314" si="12">D311*E311</f>
        <v>0</v>
      </c>
      <c r="G311" s="13" t="s">
        <v>14</v>
      </c>
    </row>
    <row r="312" spans="1:7" ht="28.5">
      <c r="A312" s="19">
        <v>212</v>
      </c>
      <c r="B312" s="6" t="s">
        <v>117</v>
      </c>
      <c r="C312" s="13" t="s">
        <v>9</v>
      </c>
      <c r="D312" s="2">
        <v>11</v>
      </c>
      <c r="E312" s="4">
        <v>0</v>
      </c>
      <c r="F312" s="8">
        <f t="shared" si="12"/>
        <v>0</v>
      </c>
      <c r="G312" s="13" t="s">
        <v>14</v>
      </c>
    </row>
    <row r="313" spans="1:7" ht="42.75">
      <c r="A313" s="19">
        <v>213</v>
      </c>
      <c r="B313" s="1" t="s">
        <v>108</v>
      </c>
      <c r="C313" s="13" t="s">
        <v>9</v>
      </c>
      <c r="D313" s="2">
        <v>11</v>
      </c>
      <c r="E313" s="4">
        <v>0</v>
      </c>
      <c r="F313" s="8">
        <f t="shared" si="12"/>
        <v>0</v>
      </c>
      <c r="G313" s="13" t="s">
        <v>14</v>
      </c>
    </row>
    <row r="314" spans="1:7" ht="28.5">
      <c r="A314" s="19">
        <v>214</v>
      </c>
      <c r="B314" s="1" t="s">
        <v>93</v>
      </c>
      <c r="C314" s="13" t="s">
        <v>9</v>
      </c>
      <c r="D314" s="2">
        <v>11</v>
      </c>
      <c r="E314" s="4">
        <v>0</v>
      </c>
      <c r="F314" s="8">
        <f t="shared" si="12"/>
        <v>0</v>
      </c>
      <c r="G314" s="13" t="s">
        <v>14</v>
      </c>
    </row>
    <row r="315" spans="1:7" ht="39.75" customHeight="1">
      <c r="A315" s="19">
        <v>215</v>
      </c>
      <c r="B315" s="6" t="s">
        <v>40</v>
      </c>
      <c r="C315" s="13" t="s">
        <v>9</v>
      </c>
      <c r="D315" s="2">
        <v>11</v>
      </c>
      <c r="E315" s="4">
        <v>0</v>
      </c>
      <c r="F315" s="4">
        <f t="shared" ref="F315:F316" si="13">D315*E315</f>
        <v>0</v>
      </c>
      <c r="G315" s="13" t="s">
        <v>14</v>
      </c>
    </row>
    <row r="316" spans="1:7" ht="28.5">
      <c r="A316" s="19">
        <v>216</v>
      </c>
      <c r="B316" s="1" t="s">
        <v>99</v>
      </c>
      <c r="C316" s="13" t="s">
        <v>9</v>
      </c>
      <c r="D316" s="2">
        <v>11</v>
      </c>
      <c r="E316" s="4">
        <v>0</v>
      </c>
      <c r="F316" s="4">
        <f t="shared" si="13"/>
        <v>0</v>
      </c>
      <c r="G316" s="13" t="s">
        <v>14</v>
      </c>
    </row>
    <row r="317" spans="1:7" ht="42.75">
      <c r="A317" s="19">
        <v>217</v>
      </c>
      <c r="B317" s="6" t="s">
        <v>120</v>
      </c>
      <c r="C317" s="13" t="s">
        <v>9</v>
      </c>
      <c r="D317" s="2">
        <v>11</v>
      </c>
      <c r="E317" s="4">
        <v>0</v>
      </c>
      <c r="F317" s="4">
        <f t="shared" ref="F317:F323" si="14">D317*E317</f>
        <v>0</v>
      </c>
      <c r="G317" s="13" t="s">
        <v>14</v>
      </c>
    </row>
    <row r="318" spans="1:7" ht="28.5">
      <c r="A318" s="19">
        <v>218</v>
      </c>
      <c r="B318" s="6" t="s">
        <v>125</v>
      </c>
      <c r="C318" s="13" t="s">
        <v>9</v>
      </c>
      <c r="D318" s="2" t="s">
        <v>146</v>
      </c>
      <c r="E318" s="4">
        <v>0</v>
      </c>
      <c r="F318" s="8">
        <f t="shared" si="14"/>
        <v>0</v>
      </c>
      <c r="G318" s="13" t="s">
        <v>14</v>
      </c>
    </row>
    <row r="319" spans="1:7" ht="28.5">
      <c r="A319" s="19">
        <v>219</v>
      </c>
      <c r="B319" s="1" t="s">
        <v>101</v>
      </c>
      <c r="C319" s="13" t="s">
        <v>9</v>
      </c>
      <c r="D319" s="2">
        <v>11</v>
      </c>
      <c r="E319" s="4">
        <v>0</v>
      </c>
      <c r="F319" s="8">
        <f t="shared" si="14"/>
        <v>0</v>
      </c>
      <c r="G319" s="13" t="s">
        <v>14</v>
      </c>
    </row>
    <row r="320" spans="1:7" ht="28.5">
      <c r="A320" s="19">
        <v>220</v>
      </c>
      <c r="B320" s="6" t="s">
        <v>133</v>
      </c>
      <c r="C320" s="13" t="s">
        <v>9</v>
      </c>
      <c r="D320" s="2" t="s">
        <v>146</v>
      </c>
      <c r="E320" s="4">
        <v>0</v>
      </c>
      <c r="F320" s="8">
        <f t="shared" si="14"/>
        <v>0</v>
      </c>
      <c r="G320" s="13" t="s">
        <v>14</v>
      </c>
    </row>
    <row r="321" spans="1:7" ht="42.75">
      <c r="A321" s="19">
        <v>221</v>
      </c>
      <c r="B321" s="6" t="s">
        <v>138</v>
      </c>
      <c r="C321" s="13" t="s">
        <v>9</v>
      </c>
      <c r="D321" s="2" t="s">
        <v>146</v>
      </c>
      <c r="E321" s="4">
        <v>0</v>
      </c>
      <c r="F321" s="8">
        <f t="shared" si="14"/>
        <v>0</v>
      </c>
      <c r="G321" s="13" t="s">
        <v>14</v>
      </c>
    </row>
    <row r="322" spans="1:7" ht="42.75">
      <c r="A322" s="19">
        <v>222</v>
      </c>
      <c r="B322" s="6" t="s">
        <v>114</v>
      </c>
      <c r="C322" s="13" t="s">
        <v>9</v>
      </c>
      <c r="D322" s="2">
        <v>11</v>
      </c>
      <c r="E322" s="4">
        <v>0</v>
      </c>
      <c r="F322" s="4">
        <f t="shared" si="14"/>
        <v>0</v>
      </c>
      <c r="G322" s="13" t="s">
        <v>14</v>
      </c>
    </row>
    <row r="323" spans="1:7" ht="42.75">
      <c r="A323" s="19">
        <v>223</v>
      </c>
      <c r="B323" s="1" t="s">
        <v>105</v>
      </c>
      <c r="C323" s="13" t="s">
        <v>9</v>
      </c>
      <c r="D323" s="2">
        <v>9</v>
      </c>
      <c r="E323" s="4">
        <v>0</v>
      </c>
      <c r="F323" s="4">
        <f t="shared" si="14"/>
        <v>0</v>
      </c>
      <c r="G323" s="13" t="s">
        <v>14</v>
      </c>
    </row>
    <row r="324" spans="1:7" ht="22.5" customHeight="1">
      <c r="D324" s="49" t="s">
        <v>46</v>
      </c>
      <c r="E324" s="49"/>
      <c r="F324" s="32">
        <f>SUM(F311:F323)</f>
        <v>0</v>
      </c>
    </row>
    <row r="325" spans="1:7" ht="21" customHeight="1">
      <c r="D325" s="50" t="s">
        <v>47</v>
      </c>
      <c r="E325" s="50"/>
      <c r="F325" s="33">
        <f>F324*0.06</f>
        <v>0</v>
      </c>
    </row>
    <row r="326" spans="1:7" ht="24" customHeight="1">
      <c r="D326" s="49" t="s">
        <v>48</v>
      </c>
      <c r="E326" s="49"/>
      <c r="F326" s="32">
        <f>F324+F325</f>
        <v>0</v>
      </c>
    </row>
    <row r="328" spans="1:7" ht="40.5" customHeight="1">
      <c r="A328" s="51" t="s">
        <v>294</v>
      </c>
      <c r="B328" s="52"/>
      <c r="C328" s="52"/>
      <c r="D328" s="52"/>
      <c r="E328" s="52"/>
      <c r="F328" s="52"/>
      <c r="G328" s="53"/>
    </row>
    <row r="329" spans="1:7" ht="30">
      <c r="A329" s="15" t="s">
        <v>0</v>
      </c>
      <c r="B329" s="9" t="s">
        <v>12</v>
      </c>
      <c r="C329" s="9" t="s">
        <v>10</v>
      </c>
      <c r="D329" s="24" t="s">
        <v>11</v>
      </c>
      <c r="E329" s="9" t="s">
        <v>44</v>
      </c>
      <c r="F329" s="9" t="s">
        <v>45</v>
      </c>
      <c r="G329" s="9" t="s">
        <v>1</v>
      </c>
    </row>
    <row r="330" spans="1:7" ht="28.5">
      <c r="A330" s="19">
        <v>224</v>
      </c>
      <c r="B330" s="1" t="s">
        <v>238</v>
      </c>
      <c r="C330" s="13" t="s">
        <v>9</v>
      </c>
      <c r="D330" s="13">
        <v>11</v>
      </c>
      <c r="E330" s="4">
        <v>0</v>
      </c>
      <c r="F330" s="4">
        <f t="shared" ref="F330:F334" si="15">D330*E330</f>
        <v>0</v>
      </c>
      <c r="G330" s="13" t="s">
        <v>32</v>
      </c>
    </row>
    <row r="331" spans="1:7" ht="28.5">
      <c r="A331" s="19">
        <v>225</v>
      </c>
      <c r="B331" s="1" t="s">
        <v>239</v>
      </c>
      <c r="C331" s="13" t="s">
        <v>9</v>
      </c>
      <c r="D331" s="13">
        <v>11</v>
      </c>
      <c r="E331" s="4">
        <v>0</v>
      </c>
      <c r="F331" s="4">
        <f t="shared" si="15"/>
        <v>0</v>
      </c>
      <c r="G331" s="13" t="s">
        <v>32</v>
      </c>
    </row>
    <row r="332" spans="1:7" ht="28.5">
      <c r="A332" s="19">
        <v>226</v>
      </c>
      <c r="B332" s="1" t="s">
        <v>240</v>
      </c>
      <c r="C332" s="13" t="s">
        <v>9</v>
      </c>
      <c r="D332" s="13">
        <v>11</v>
      </c>
      <c r="E332" s="4">
        <v>0</v>
      </c>
      <c r="F332" s="4">
        <f t="shared" si="15"/>
        <v>0</v>
      </c>
      <c r="G332" s="13" t="s">
        <v>32</v>
      </c>
    </row>
    <row r="333" spans="1:7" ht="28.5">
      <c r="A333" s="19">
        <v>227</v>
      </c>
      <c r="B333" s="1" t="s">
        <v>272</v>
      </c>
      <c r="C333" s="13" t="s">
        <v>9</v>
      </c>
      <c r="D333" s="13">
        <v>11</v>
      </c>
      <c r="E333" s="4">
        <v>0</v>
      </c>
      <c r="F333" s="4">
        <f t="shared" si="15"/>
        <v>0</v>
      </c>
      <c r="G333" s="13" t="s">
        <v>32</v>
      </c>
    </row>
    <row r="334" spans="1:7" ht="35.25" customHeight="1">
      <c r="A334" s="19">
        <v>228</v>
      </c>
      <c r="B334" s="1" t="s">
        <v>273</v>
      </c>
      <c r="C334" s="13" t="s">
        <v>9</v>
      </c>
      <c r="D334" s="13">
        <v>11</v>
      </c>
      <c r="E334" s="4">
        <v>0</v>
      </c>
      <c r="F334" s="4">
        <f t="shared" si="15"/>
        <v>0</v>
      </c>
      <c r="G334" s="13" t="s">
        <v>32</v>
      </c>
    </row>
    <row r="335" spans="1:7" ht="42.75">
      <c r="A335" s="19">
        <v>229</v>
      </c>
      <c r="B335" s="6" t="s">
        <v>231</v>
      </c>
      <c r="C335" s="13" t="s">
        <v>9</v>
      </c>
      <c r="D335" s="27" t="s">
        <v>146</v>
      </c>
      <c r="E335" s="4">
        <v>0</v>
      </c>
      <c r="F335" s="8">
        <f t="shared" ref="F335" si="16">E335*D335</f>
        <v>0</v>
      </c>
      <c r="G335" s="3" t="s">
        <v>26</v>
      </c>
    </row>
    <row r="336" spans="1:7" ht="21.75" customHeight="1">
      <c r="D336" s="49" t="s">
        <v>46</v>
      </c>
      <c r="E336" s="49"/>
      <c r="F336" s="32">
        <f>SUM(F330:F335)</f>
        <v>0</v>
      </c>
    </row>
    <row r="337" spans="1:7" ht="18" customHeight="1">
      <c r="D337" s="50" t="s">
        <v>50</v>
      </c>
      <c r="E337" s="50"/>
      <c r="F337" s="33">
        <f>F336*0.13</f>
        <v>0</v>
      </c>
    </row>
    <row r="338" spans="1:7" ht="19.5" customHeight="1">
      <c r="D338" s="49" t="s">
        <v>48</v>
      </c>
      <c r="E338" s="49"/>
      <c r="F338" s="32">
        <f>F336+F337</f>
        <v>0</v>
      </c>
    </row>
    <row r="340" spans="1:7" ht="41.25" customHeight="1">
      <c r="A340" s="51" t="s">
        <v>295</v>
      </c>
      <c r="B340" s="52"/>
      <c r="C340" s="52"/>
      <c r="D340" s="52"/>
      <c r="E340" s="52"/>
      <c r="F340" s="52"/>
      <c r="G340" s="53"/>
    </row>
    <row r="341" spans="1:7" ht="30">
      <c r="A341" s="15" t="s">
        <v>0</v>
      </c>
      <c r="B341" s="9" t="s">
        <v>12</v>
      </c>
      <c r="C341" s="9" t="s">
        <v>10</v>
      </c>
      <c r="D341" s="24" t="s">
        <v>11</v>
      </c>
      <c r="E341" s="9" t="s">
        <v>44</v>
      </c>
      <c r="F341" s="9" t="s">
        <v>45</v>
      </c>
      <c r="G341" s="9" t="s">
        <v>1</v>
      </c>
    </row>
    <row r="342" spans="1:7" ht="57">
      <c r="A342" s="19">
        <v>230</v>
      </c>
      <c r="B342" s="6" t="s">
        <v>266</v>
      </c>
      <c r="C342" s="13" t="s">
        <v>123</v>
      </c>
      <c r="D342" s="19">
        <v>11</v>
      </c>
      <c r="E342" s="20">
        <v>0</v>
      </c>
      <c r="F342" s="20">
        <f>E342*D342</f>
        <v>0</v>
      </c>
      <c r="G342" s="13" t="s">
        <v>226</v>
      </c>
    </row>
    <row r="343" spans="1:7" ht="42.75">
      <c r="A343" s="19">
        <v>231</v>
      </c>
      <c r="B343" s="21" t="s">
        <v>147</v>
      </c>
      <c r="C343" s="13" t="s">
        <v>225</v>
      </c>
      <c r="D343" s="19">
        <v>11</v>
      </c>
      <c r="E343" s="20">
        <v>0</v>
      </c>
      <c r="F343" s="20">
        <f t="shared" ref="F343:F350" si="17">E343*D343</f>
        <v>0</v>
      </c>
      <c r="G343" s="12" t="s">
        <v>24</v>
      </c>
    </row>
    <row r="344" spans="1:7" ht="24.75" customHeight="1">
      <c r="A344" s="19">
        <v>232</v>
      </c>
      <c r="B344" s="6" t="s">
        <v>87</v>
      </c>
      <c r="C344" s="13" t="s">
        <v>123</v>
      </c>
      <c r="D344" s="19">
        <v>22</v>
      </c>
      <c r="E344" s="20">
        <v>0</v>
      </c>
      <c r="F344" s="20">
        <f t="shared" si="17"/>
        <v>0</v>
      </c>
      <c r="G344" s="12" t="s">
        <v>24</v>
      </c>
    </row>
    <row r="345" spans="1:7" ht="42.75">
      <c r="A345" s="19">
        <v>233</v>
      </c>
      <c r="B345" s="6" t="s">
        <v>148</v>
      </c>
      <c r="C345" s="13" t="s">
        <v>225</v>
      </c>
      <c r="D345" s="19">
        <v>11</v>
      </c>
      <c r="E345" s="20">
        <v>0</v>
      </c>
      <c r="F345" s="20">
        <f t="shared" si="17"/>
        <v>0</v>
      </c>
      <c r="G345" s="13" t="s">
        <v>14</v>
      </c>
    </row>
    <row r="346" spans="1:7" ht="26.25" customHeight="1">
      <c r="A346" s="19">
        <v>234</v>
      </c>
      <c r="B346" s="6" t="s">
        <v>235</v>
      </c>
      <c r="C346" s="13" t="s">
        <v>225</v>
      </c>
      <c r="D346" s="19">
        <v>39</v>
      </c>
      <c r="E346" s="20">
        <v>0</v>
      </c>
      <c r="F346" s="20">
        <f t="shared" si="17"/>
        <v>0</v>
      </c>
      <c r="G346" s="35" t="s">
        <v>233</v>
      </c>
    </row>
    <row r="347" spans="1:7" ht="28.5">
      <c r="A347" s="19">
        <v>235</v>
      </c>
      <c r="B347" s="6" t="s">
        <v>257</v>
      </c>
      <c r="C347" s="13" t="s">
        <v>225</v>
      </c>
      <c r="D347" s="19">
        <v>11</v>
      </c>
      <c r="E347" s="20">
        <v>0</v>
      </c>
      <c r="F347" s="20">
        <f t="shared" si="17"/>
        <v>0</v>
      </c>
      <c r="G347" s="13" t="s">
        <v>216</v>
      </c>
    </row>
    <row r="348" spans="1:7" ht="71.25">
      <c r="A348" s="19">
        <v>236</v>
      </c>
      <c r="B348" s="1" t="s">
        <v>228</v>
      </c>
      <c r="C348" s="13" t="s">
        <v>225</v>
      </c>
      <c r="D348" s="19">
        <v>11</v>
      </c>
      <c r="E348" s="20">
        <v>0</v>
      </c>
      <c r="F348" s="31">
        <f>D348*E348</f>
        <v>0</v>
      </c>
      <c r="G348" s="13" t="s">
        <v>32</v>
      </c>
    </row>
    <row r="349" spans="1:7" ht="24.75" customHeight="1">
      <c r="A349" s="19">
        <v>237</v>
      </c>
      <c r="B349" s="22" t="s">
        <v>149</v>
      </c>
      <c r="C349" s="23" t="s">
        <v>123</v>
      </c>
      <c r="D349" s="19">
        <v>11</v>
      </c>
      <c r="E349" s="20">
        <v>0</v>
      </c>
      <c r="F349" s="20">
        <f t="shared" si="17"/>
        <v>0</v>
      </c>
      <c r="G349" s="13" t="s">
        <v>15</v>
      </c>
    </row>
    <row r="350" spans="1:7" ht="42.75">
      <c r="A350" s="19">
        <v>238</v>
      </c>
      <c r="B350" s="6" t="s">
        <v>241</v>
      </c>
      <c r="C350" s="13" t="s">
        <v>225</v>
      </c>
      <c r="D350" s="19">
        <v>11</v>
      </c>
      <c r="E350" s="20">
        <v>0</v>
      </c>
      <c r="F350" s="20">
        <f t="shared" si="17"/>
        <v>0</v>
      </c>
      <c r="G350" s="13" t="s">
        <v>221</v>
      </c>
    </row>
    <row r="351" spans="1:7" ht="24" customHeight="1">
      <c r="A351" s="18"/>
      <c r="B351" s="17"/>
      <c r="C351" s="14"/>
      <c r="D351" s="49" t="s">
        <v>46</v>
      </c>
      <c r="E351" s="49"/>
      <c r="F351" s="32">
        <f>SUM(F342:F350)</f>
        <v>0</v>
      </c>
      <c r="G351" s="29"/>
    </row>
    <row r="352" spans="1:7" ht="27" customHeight="1">
      <c r="A352" s="18"/>
      <c r="B352" s="17"/>
      <c r="C352" s="14"/>
      <c r="D352" s="50" t="s">
        <v>49</v>
      </c>
      <c r="E352" s="50"/>
      <c r="F352" s="33">
        <f>F351*0.24</f>
        <v>0</v>
      </c>
      <c r="G352" s="29"/>
    </row>
    <row r="353" spans="1:7" ht="25.5" customHeight="1">
      <c r="A353" s="18"/>
      <c r="B353" s="17"/>
      <c r="C353" s="14"/>
      <c r="D353" s="49" t="s">
        <v>48</v>
      </c>
      <c r="E353" s="49"/>
      <c r="F353" s="32">
        <f>F351+F352</f>
        <v>0</v>
      </c>
      <c r="G353" s="29"/>
    </row>
    <row r="354" spans="1:7">
      <c r="A354" s="18"/>
      <c r="B354" s="17"/>
      <c r="C354" s="14"/>
      <c r="D354" s="25"/>
      <c r="E354" s="18"/>
      <c r="F354" s="18"/>
      <c r="G354" s="29"/>
    </row>
    <row r="355" spans="1:7" ht="22.5" customHeight="1">
      <c r="C355" s="49" t="s">
        <v>159</v>
      </c>
      <c r="D355" s="49"/>
      <c r="E355" s="49"/>
      <c r="F355" s="32">
        <f>F324+F336+F351</f>
        <v>0</v>
      </c>
    </row>
    <row r="356" spans="1:7" ht="20.25" customHeight="1">
      <c r="C356" s="49" t="s">
        <v>160</v>
      </c>
      <c r="D356" s="49"/>
      <c r="E356" s="49"/>
      <c r="F356" s="42">
        <f>F325+F337+F352</f>
        <v>0</v>
      </c>
    </row>
    <row r="357" spans="1:7" ht="23.25" customHeight="1">
      <c r="C357" s="49" t="s">
        <v>161</v>
      </c>
      <c r="D357" s="49"/>
      <c r="E357" s="49"/>
      <c r="F357" s="42">
        <f>F326+F338+F353</f>
        <v>0</v>
      </c>
    </row>
    <row r="360" spans="1:7" ht="45.75" customHeight="1">
      <c r="A360" s="51" t="s">
        <v>306</v>
      </c>
      <c r="B360" s="52"/>
      <c r="C360" s="52"/>
      <c r="D360" s="52"/>
      <c r="E360" s="52"/>
      <c r="F360" s="52"/>
      <c r="G360" s="53"/>
    </row>
    <row r="361" spans="1:7" ht="48" customHeight="1">
      <c r="A361" s="51" t="s">
        <v>307</v>
      </c>
      <c r="B361" s="52"/>
      <c r="C361" s="52"/>
      <c r="D361" s="52"/>
      <c r="E361" s="52"/>
      <c r="F361" s="52"/>
      <c r="G361" s="53"/>
    </row>
    <row r="362" spans="1:7" ht="30">
      <c r="A362" s="15" t="s">
        <v>0</v>
      </c>
      <c r="B362" s="9" t="s">
        <v>12</v>
      </c>
      <c r="C362" s="9" t="s">
        <v>10</v>
      </c>
      <c r="D362" s="24" t="s">
        <v>11</v>
      </c>
      <c r="E362" s="9" t="s">
        <v>44</v>
      </c>
      <c r="F362" s="9" t="s">
        <v>45</v>
      </c>
      <c r="G362" s="9" t="s">
        <v>1</v>
      </c>
    </row>
    <row r="363" spans="1:7" ht="28.5">
      <c r="A363" s="12">
        <v>239</v>
      </c>
      <c r="B363" s="1" t="s">
        <v>99</v>
      </c>
      <c r="C363" s="13" t="s">
        <v>225</v>
      </c>
      <c r="D363" s="13">
        <v>20</v>
      </c>
      <c r="E363" s="20">
        <v>0</v>
      </c>
      <c r="F363" s="8">
        <f t="shared" ref="F363:F378" si="18">D363*E363</f>
        <v>0</v>
      </c>
      <c r="G363" s="13" t="s">
        <v>168</v>
      </c>
    </row>
    <row r="364" spans="1:7" ht="28.5">
      <c r="A364" s="12">
        <v>240</v>
      </c>
      <c r="B364" s="1" t="s">
        <v>101</v>
      </c>
      <c r="C364" s="13" t="s">
        <v>225</v>
      </c>
      <c r="D364" s="13">
        <v>20</v>
      </c>
      <c r="E364" s="20">
        <v>0</v>
      </c>
      <c r="F364" s="8">
        <f t="shared" si="18"/>
        <v>0</v>
      </c>
      <c r="G364" s="13" t="s">
        <v>168</v>
      </c>
    </row>
    <row r="365" spans="1:7" ht="39.75" customHeight="1">
      <c r="A365" s="12">
        <v>241</v>
      </c>
      <c r="B365" s="6" t="s">
        <v>166</v>
      </c>
      <c r="C365" s="13" t="s">
        <v>225</v>
      </c>
      <c r="D365" s="13">
        <v>30</v>
      </c>
      <c r="E365" s="20">
        <v>0</v>
      </c>
      <c r="F365" s="8">
        <f t="shared" si="18"/>
        <v>0</v>
      </c>
      <c r="G365" s="13" t="s">
        <v>168</v>
      </c>
    </row>
    <row r="366" spans="1:7" ht="42.75">
      <c r="A366" s="12">
        <v>242</v>
      </c>
      <c r="B366" s="7" t="s">
        <v>41</v>
      </c>
      <c r="C366" s="13" t="s">
        <v>225</v>
      </c>
      <c r="D366" s="13">
        <v>5</v>
      </c>
      <c r="E366" s="20">
        <v>0</v>
      </c>
      <c r="F366" s="8">
        <f t="shared" si="18"/>
        <v>0</v>
      </c>
      <c r="G366" s="13" t="s">
        <v>168</v>
      </c>
    </row>
    <row r="367" spans="1:7" ht="28.5">
      <c r="A367" s="12">
        <v>243</v>
      </c>
      <c r="B367" s="6" t="s">
        <v>115</v>
      </c>
      <c r="C367" s="13" t="s">
        <v>225</v>
      </c>
      <c r="D367" s="13">
        <v>2</v>
      </c>
      <c r="E367" s="20">
        <v>0</v>
      </c>
      <c r="F367" s="8">
        <f t="shared" si="18"/>
        <v>0</v>
      </c>
      <c r="G367" s="13" t="s">
        <v>168</v>
      </c>
    </row>
    <row r="368" spans="1:7" ht="42.75">
      <c r="A368" s="12">
        <v>244</v>
      </c>
      <c r="B368" s="6" t="s">
        <v>42</v>
      </c>
      <c r="C368" s="13" t="s">
        <v>225</v>
      </c>
      <c r="D368" s="13">
        <v>10</v>
      </c>
      <c r="E368" s="20">
        <v>0</v>
      </c>
      <c r="F368" s="8">
        <f t="shared" si="18"/>
        <v>0</v>
      </c>
      <c r="G368" s="13" t="s">
        <v>168</v>
      </c>
    </row>
    <row r="369" spans="1:7" ht="42.75">
      <c r="A369" s="12">
        <v>245</v>
      </c>
      <c r="B369" s="6" t="s">
        <v>121</v>
      </c>
      <c r="C369" s="13" t="s">
        <v>225</v>
      </c>
      <c r="D369" s="13">
        <v>3</v>
      </c>
      <c r="E369" s="20">
        <v>0</v>
      </c>
      <c r="F369" s="8">
        <f t="shared" si="18"/>
        <v>0</v>
      </c>
      <c r="G369" s="13" t="s">
        <v>168</v>
      </c>
    </row>
    <row r="370" spans="1:7" ht="42.75">
      <c r="A370" s="12">
        <v>246</v>
      </c>
      <c r="B370" s="6" t="s">
        <v>173</v>
      </c>
      <c r="C370" s="13" t="s">
        <v>225</v>
      </c>
      <c r="D370" s="13">
        <v>8</v>
      </c>
      <c r="E370" s="20">
        <v>0</v>
      </c>
      <c r="F370" s="8">
        <f t="shared" si="18"/>
        <v>0</v>
      </c>
      <c r="G370" s="13" t="s">
        <v>168</v>
      </c>
    </row>
    <row r="371" spans="1:7" ht="42.75">
      <c r="A371" s="12">
        <v>247</v>
      </c>
      <c r="B371" s="6" t="s">
        <v>113</v>
      </c>
      <c r="C371" s="13" t="s">
        <v>225</v>
      </c>
      <c r="D371" s="13">
        <v>2</v>
      </c>
      <c r="E371" s="20">
        <v>0</v>
      </c>
      <c r="F371" s="8">
        <f t="shared" si="18"/>
        <v>0</v>
      </c>
      <c r="G371" s="13" t="s">
        <v>168</v>
      </c>
    </row>
    <row r="372" spans="1:7" ht="71.25">
      <c r="A372" s="12">
        <v>248</v>
      </c>
      <c r="B372" s="6" t="s">
        <v>177</v>
      </c>
      <c r="C372" s="13" t="s">
        <v>225</v>
      </c>
      <c r="D372" s="13">
        <v>20</v>
      </c>
      <c r="E372" s="20">
        <v>0</v>
      </c>
      <c r="F372" s="8">
        <f t="shared" si="18"/>
        <v>0</v>
      </c>
      <c r="G372" s="13" t="s">
        <v>168</v>
      </c>
    </row>
    <row r="373" spans="1:7" ht="28.5">
      <c r="A373" s="12">
        <v>249</v>
      </c>
      <c r="B373" s="1" t="s">
        <v>167</v>
      </c>
      <c r="C373" s="13" t="s">
        <v>225</v>
      </c>
      <c r="D373" s="13">
        <v>15</v>
      </c>
      <c r="E373" s="20">
        <v>0</v>
      </c>
      <c r="F373" s="8">
        <f t="shared" si="18"/>
        <v>0</v>
      </c>
      <c r="G373" s="13" t="s">
        <v>168</v>
      </c>
    </row>
    <row r="374" spans="1:7" ht="28.5">
      <c r="A374" s="12">
        <v>250</v>
      </c>
      <c r="B374" s="6" t="s">
        <v>165</v>
      </c>
      <c r="C374" s="13" t="s">
        <v>225</v>
      </c>
      <c r="D374" s="13">
        <v>20</v>
      </c>
      <c r="E374" s="20">
        <v>0</v>
      </c>
      <c r="F374" s="8">
        <f t="shared" si="18"/>
        <v>0</v>
      </c>
      <c r="G374" s="13" t="s">
        <v>168</v>
      </c>
    </row>
    <row r="375" spans="1:7" ht="28.5">
      <c r="A375" s="12">
        <v>251</v>
      </c>
      <c r="B375" s="6" t="s">
        <v>38</v>
      </c>
      <c r="C375" s="13" t="s">
        <v>225</v>
      </c>
      <c r="D375" s="13">
        <v>15</v>
      </c>
      <c r="E375" s="20">
        <v>0</v>
      </c>
      <c r="F375" s="8">
        <f t="shared" si="18"/>
        <v>0</v>
      </c>
      <c r="G375" s="13" t="s">
        <v>168</v>
      </c>
    </row>
    <row r="376" spans="1:7" ht="42.75">
      <c r="A376" s="12">
        <v>252</v>
      </c>
      <c r="B376" s="6" t="s">
        <v>40</v>
      </c>
      <c r="C376" s="13" t="s">
        <v>225</v>
      </c>
      <c r="D376" s="13">
        <v>10</v>
      </c>
      <c r="E376" s="20">
        <v>0</v>
      </c>
      <c r="F376" s="8">
        <f t="shared" si="18"/>
        <v>0</v>
      </c>
      <c r="G376" s="13" t="s">
        <v>168</v>
      </c>
    </row>
    <row r="377" spans="1:7" ht="42.75">
      <c r="A377" s="12">
        <v>253</v>
      </c>
      <c r="B377" s="6" t="s">
        <v>116</v>
      </c>
      <c r="C377" s="13" t="s">
        <v>225</v>
      </c>
      <c r="D377" s="13">
        <v>40</v>
      </c>
      <c r="E377" s="20">
        <v>0</v>
      </c>
      <c r="F377" s="8">
        <f t="shared" si="18"/>
        <v>0</v>
      </c>
      <c r="G377" s="13" t="s">
        <v>168</v>
      </c>
    </row>
    <row r="378" spans="1:7" ht="42.75">
      <c r="A378" s="12">
        <v>254</v>
      </c>
      <c r="B378" s="6" t="s">
        <v>76</v>
      </c>
      <c r="C378" s="13" t="s">
        <v>225</v>
      </c>
      <c r="D378" s="13">
        <v>15</v>
      </c>
      <c r="E378" s="20">
        <v>0</v>
      </c>
      <c r="F378" s="8">
        <f t="shared" si="18"/>
        <v>0</v>
      </c>
      <c r="G378" s="13" t="s">
        <v>168</v>
      </c>
    </row>
    <row r="379" spans="1:7" ht="24" customHeight="1">
      <c r="D379" s="49" t="s">
        <v>46</v>
      </c>
      <c r="E379" s="49"/>
      <c r="F379" s="32">
        <f>SUM(F363:F378)</f>
        <v>0</v>
      </c>
    </row>
    <row r="380" spans="1:7" ht="24.75" customHeight="1">
      <c r="D380" s="50" t="s">
        <v>47</v>
      </c>
      <c r="E380" s="50"/>
      <c r="F380" s="33">
        <f>F379*0.06</f>
        <v>0</v>
      </c>
    </row>
    <row r="381" spans="1:7" ht="24" customHeight="1">
      <c r="D381" s="49" t="s">
        <v>48</v>
      </c>
      <c r="E381" s="49"/>
      <c r="F381" s="32">
        <f>F379+F380</f>
        <v>0</v>
      </c>
    </row>
    <row r="383" spans="1:7" ht="52.5" customHeight="1">
      <c r="A383" s="51" t="s">
        <v>308</v>
      </c>
      <c r="B383" s="52"/>
      <c r="C383" s="52"/>
      <c r="D383" s="52"/>
      <c r="E383" s="52"/>
      <c r="F383" s="52"/>
      <c r="G383" s="53"/>
    </row>
    <row r="384" spans="1:7" ht="30">
      <c r="A384" s="15" t="s">
        <v>0</v>
      </c>
      <c r="B384" s="9" t="s">
        <v>12</v>
      </c>
      <c r="C384" s="9" t="s">
        <v>10</v>
      </c>
      <c r="D384" s="24" t="s">
        <v>11</v>
      </c>
      <c r="E384" s="9" t="s">
        <v>44</v>
      </c>
      <c r="F384" s="9" t="s">
        <v>45</v>
      </c>
      <c r="G384" s="9" t="s">
        <v>1</v>
      </c>
    </row>
    <row r="385" spans="1:7" ht="28.5">
      <c r="A385" s="12">
        <v>255</v>
      </c>
      <c r="B385" s="6" t="s">
        <v>51</v>
      </c>
      <c r="C385" s="13" t="s">
        <v>123</v>
      </c>
      <c r="D385" s="13">
        <v>10</v>
      </c>
      <c r="E385" s="8">
        <v>0</v>
      </c>
      <c r="F385" s="8">
        <f>D385*E385</f>
        <v>0</v>
      </c>
      <c r="G385" s="12" t="s">
        <v>26</v>
      </c>
    </row>
    <row r="386" spans="1:7" ht="85.5">
      <c r="A386" s="12">
        <v>256</v>
      </c>
      <c r="B386" s="6" t="s">
        <v>274</v>
      </c>
      <c r="C386" s="13" t="s">
        <v>225</v>
      </c>
      <c r="D386" s="13">
        <v>15</v>
      </c>
      <c r="E386" s="8">
        <v>0</v>
      </c>
      <c r="F386" s="8">
        <f t="shared" ref="F386:F395" si="19">D386*E386</f>
        <v>0</v>
      </c>
      <c r="G386" s="12" t="s">
        <v>28</v>
      </c>
    </row>
    <row r="387" spans="1:7" ht="85.5">
      <c r="A387" s="12">
        <v>257</v>
      </c>
      <c r="B387" s="6" t="s">
        <v>296</v>
      </c>
      <c r="C387" s="13" t="s">
        <v>225</v>
      </c>
      <c r="D387" s="13">
        <v>15</v>
      </c>
      <c r="E387" s="8">
        <v>0</v>
      </c>
      <c r="F387" s="8">
        <f t="shared" si="19"/>
        <v>0</v>
      </c>
      <c r="G387" s="12" t="s">
        <v>28</v>
      </c>
    </row>
    <row r="388" spans="1:7" ht="42.75">
      <c r="A388" s="12">
        <v>258</v>
      </c>
      <c r="B388" s="6" t="s">
        <v>77</v>
      </c>
      <c r="C388" s="13" t="s">
        <v>225</v>
      </c>
      <c r="D388" s="13">
        <v>15</v>
      </c>
      <c r="E388" s="8">
        <v>0</v>
      </c>
      <c r="F388" s="8">
        <f t="shared" si="19"/>
        <v>0</v>
      </c>
      <c r="G388" s="12" t="s">
        <v>32</v>
      </c>
    </row>
    <row r="389" spans="1:7" ht="57">
      <c r="A389" s="12">
        <v>259</v>
      </c>
      <c r="B389" s="6" t="s">
        <v>52</v>
      </c>
      <c r="C389" s="13" t="s">
        <v>225</v>
      </c>
      <c r="D389" s="13">
        <v>10</v>
      </c>
      <c r="E389" s="8">
        <v>0</v>
      </c>
      <c r="F389" s="8">
        <f t="shared" si="19"/>
        <v>0</v>
      </c>
      <c r="G389" s="12" t="s">
        <v>32</v>
      </c>
    </row>
    <row r="390" spans="1:7" ht="20.25" customHeight="1">
      <c r="A390" s="12">
        <v>260</v>
      </c>
      <c r="B390" s="6" t="s">
        <v>78</v>
      </c>
      <c r="C390" s="13" t="s">
        <v>225</v>
      </c>
      <c r="D390" s="13">
        <v>15</v>
      </c>
      <c r="E390" s="8">
        <v>0</v>
      </c>
      <c r="F390" s="8">
        <f t="shared" si="19"/>
        <v>0</v>
      </c>
      <c r="G390" s="12" t="s">
        <v>32</v>
      </c>
    </row>
    <row r="391" spans="1:7" ht="23.25" customHeight="1">
      <c r="A391" s="12">
        <v>261</v>
      </c>
      <c r="B391" s="6" t="s">
        <v>79</v>
      </c>
      <c r="C391" s="13" t="s">
        <v>225</v>
      </c>
      <c r="D391" s="13">
        <v>15</v>
      </c>
      <c r="E391" s="8">
        <v>0</v>
      </c>
      <c r="F391" s="8">
        <f t="shared" si="19"/>
        <v>0</v>
      </c>
      <c r="G391" s="12" t="s">
        <v>32</v>
      </c>
    </row>
    <row r="392" spans="1:7" ht="42.75">
      <c r="A392" s="12">
        <v>262</v>
      </c>
      <c r="B392" s="6" t="s">
        <v>80</v>
      </c>
      <c r="C392" s="13" t="s">
        <v>225</v>
      </c>
      <c r="D392" s="13">
        <v>10</v>
      </c>
      <c r="E392" s="8">
        <v>0</v>
      </c>
      <c r="F392" s="8">
        <f t="shared" si="19"/>
        <v>0</v>
      </c>
      <c r="G392" s="12" t="s">
        <v>3</v>
      </c>
    </row>
    <row r="393" spans="1:7" ht="57">
      <c r="A393" s="12">
        <v>263</v>
      </c>
      <c r="B393" s="6" t="s">
        <v>297</v>
      </c>
      <c r="C393" s="13" t="s">
        <v>225</v>
      </c>
      <c r="D393" s="13">
        <v>10</v>
      </c>
      <c r="E393" s="8">
        <v>0</v>
      </c>
      <c r="F393" s="8">
        <f t="shared" si="19"/>
        <v>0</v>
      </c>
      <c r="G393" s="12" t="s">
        <v>32</v>
      </c>
    </row>
    <row r="394" spans="1:7" ht="42.75">
      <c r="A394" s="12">
        <v>264</v>
      </c>
      <c r="B394" s="6" t="s">
        <v>188</v>
      </c>
      <c r="C394" s="13" t="s">
        <v>123</v>
      </c>
      <c r="D394" s="34">
        <v>12</v>
      </c>
      <c r="E394" s="8">
        <v>0</v>
      </c>
      <c r="F394" s="8">
        <f t="shared" si="19"/>
        <v>0</v>
      </c>
      <c r="G394" s="12" t="s">
        <v>233</v>
      </c>
    </row>
    <row r="395" spans="1:7" ht="28.5">
      <c r="A395" s="12">
        <v>265</v>
      </c>
      <c r="B395" s="6" t="s">
        <v>82</v>
      </c>
      <c r="C395" s="13" t="s">
        <v>225</v>
      </c>
      <c r="D395" s="13">
        <v>15</v>
      </c>
      <c r="E395" s="8">
        <v>0</v>
      </c>
      <c r="F395" s="8">
        <f t="shared" si="19"/>
        <v>0</v>
      </c>
      <c r="G395" s="12" t="s">
        <v>32</v>
      </c>
    </row>
    <row r="396" spans="1:7" ht="20.25" customHeight="1">
      <c r="D396" s="49" t="s">
        <v>46</v>
      </c>
      <c r="E396" s="49"/>
      <c r="F396" s="32">
        <f>SUM(F385:F395)</f>
        <v>0</v>
      </c>
    </row>
    <row r="397" spans="1:7" ht="21.75" customHeight="1">
      <c r="D397" s="50" t="s">
        <v>50</v>
      </c>
      <c r="E397" s="50"/>
      <c r="F397" s="33">
        <f>F396*0.13</f>
        <v>0</v>
      </c>
    </row>
    <row r="398" spans="1:7" ht="21" customHeight="1">
      <c r="D398" s="49" t="s">
        <v>48</v>
      </c>
      <c r="E398" s="49"/>
      <c r="F398" s="32">
        <f>F396+F397</f>
        <v>0</v>
      </c>
    </row>
    <row r="400" spans="1:7" ht="57" customHeight="1">
      <c r="A400" s="51" t="s">
        <v>309</v>
      </c>
      <c r="B400" s="52"/>
      <c r="C400" s="52"/>
      <c r="D400" s="52"/>
      <c r="E400" s="52"/>
      <c r="F400" s="52"/>
      <c r="G400" s="53"/>
    </row>
    <row r="401" spans="1:7" ht="30">
      <c r="A401" s="15" t="s">
        <v>0</v>
      </c>
      <c r="B401" s="9" t="s">
        <v>12</v>
      </c>
      <c r="C401" s="9" t="s">
        <v>10</v>
      </c>
      <c r="D401" s="24" t="s">
        <v>11</v>
      </c>
      <c r="E401" s="9" t="s">
        <v>44</v>
      </c>
      <c r="F401" s="9" t="s">
        <v>45</v>
      </c>
      <c r="G401" s="9" t="s">
        <v>1</v>
      </c>
    </row>
    <row r="402" spans="1:7" ht="28.5">
      <c r="A402" s="12">
        <v>266</v>
      </c>
      <c r="B402" s="6" t="s">
        <v>256</v>
      </c>
      <c r="C402" s="13" t="s">
        <v>9</v>
      </c>
      <c r="D402" s="13">
        <v>10</v>
      </c>
      <c r="E402" s="8">
        <v>0</v>
      </c>
      <c r="F402" s="8">
        <f>D402*E402</f>
        <v>0</v>
      </c>
      <c r="G402" s="12" t="s">
        <v>216</v>
      </c>
    </row>
    <row r="403" spans="1:7" ht="42.75">
      <c r="A403" s="12">
        <v>267</v>
      </c>
      <c r="B403" s="6" t="s">
        <v>89</v>
      </c>
      <c r="C403" s="13" t="s">
        <v>9</v>
      </c>
      <c r="D403" s="13">
        <v>10</v>
      </c>
      <c r="E403" s="8">
        <v>0</v>
      </c>
      <c r="F403" s="8">
        <f t="shared" ref="F403:F411" si="20">D403*E403</f>
        <v>0</v>
      </c>
      <c r="G403" s="12" t="s">
        <v>217</v>
      </c>
    </row>
    <row r="404" spans="1:7" ht="28.5">
      <c r="A404" s="12">
        <v>268</v>
      </c>
      <c r="B404" s="6" t="s">
        <v>83</v>
      </c>
      <c r="C404" s="13" t="s">
        <v>9</v>
      </c>
      <c r="D404" s="13">
        <v>5</v>
      </c>
      <c r="E404" s="8">
        <v>0</v>
      </c>
      <c r="F404" s="8">
        <f t="shared" si="20"/>
        <v>0</v>
      </c>
      <c r="G404" s="12" t="s">
        <v>227</v>
      </c>
    </row>
    <row r="405" spans="1:7" ht="42.75">
      <c r="A405" s="12">
        <v>269</v>
      </c>
      <c r="B405" s="6" t="s">
        <v>84</v>
      </c>
      <c r="C405" s="13" t="s">
        <v>9</v>
      </c>
      <c r="D405" s="13">
        <v>2</v>
      </c>
      <c r="E405" s="8">
        <v>0</v>
      </c>
      <c r="F405" s="8">
        <f t="shared" si="20"/>
        <v>0</v>
      </c>
      <c r="G405" s="12" t="s">
        <v>14</v>
      </c>
    </row>
    <row r="406" spans="1:7" ht="42.75">
      <c r="A406" s="12">
        <v>270</v>
      </c>
      <c r="B406" s="6" t="s">
        <v>85</v>
      </c>
      <c r="C406" s="13" t="s">
        <v>9</v>
      </c>
      <c r="D406" s="13">
        <v>2</v>
      </c>
      <c r="E406" s="8">
        <v>0</v>
      </c>
      <c r="F406" s="8">
        <f t="shared" si="20"/>
        <v>0</v>
      </c>
      <c r="G406" s="12" t="s">
        <v>14</v>
      </c>
    </row>
    <row r="407" spans="1:7" ht="57">
      <c r="A407" s="12">
        <v>271</v>
      </c>
      <c r="B407" s="6" t="s">
        <v>266</v>
      </c>
      <c r="C407" s="13" t="s">
        <v>9</v>
      </c>
      <c r="D407" s="13">
        <v>1</v>
      </c>
      <c r="E407" s="8">
        <v>0</v>
      </c>
      <c r="F407" s="8">
        <f t="shared" si="20"/>
        <v>0</v>
      </c>
      <c r="G407" s="12" t="s">
        <v>14</v>
      </c>
    </row>
    <row r="408" spans="1:7" ht="57">
      <c r="A408" s="12">
        <v>272</v>
      </c>
      <c r="B408" s="7" t="s">
        <v>265</v>
      </c>
      <c r="C408" s="13" t="s">
        <v>9</v>
      </c>
      <c r="D408" s="13">
        <v>1</v>
      </c>
      <c r="E408" s="8">
        <v>0</v>
      </c>
      <c r="F408" s="8">
        <f t="shared" si="20"/>
        <v>0</v>
      </c>
      <c r="G408" s="12" t="s">
        <v>31</v>
      </c>
    </row>
    <row r="409" spans="1:7" ht="27.75" customHeight="1">
      <c r="A409" s="12">
        <v>273</v>
      </c>
      <c r="B409" s="6" t="s">
        <v>86</v>
      </c>
      <c r="C409" s="13" t="s">
        <v>9</v>
      </c>
      <c r="D409" s="13">
        <v>1</v>
      </c>
      <c r="E409" s="8">
        <v>0</v>
      </c>
      <c r="F409" s="8">
        <f t="shared" si="20"/>
        <v>0</v>
      </c>
      <c r="G409" s="12" t="s">
        <v>14</v>
      </c>
    </row>
    <row r="410" spans="1:7" ht="21" customHeight="1">
      <c r="A410" s="12">
        <v>274</v>
      </c>
      <c r="B410" s="6" t="s">
        <v>87</v>
      </c>
      <c r="C410" s="13" t="s">
        <v>9</v>
      </c>
      <c r="D410" s="13">
        <v>20</v>
      </c>
      <c r="E410" s="8">
        <v>0</v>
      </c>
      <c r="F410" s="8">
        <f t="shared" si="20"/>
        <v>0</v>
      </c>
      <c r="G410" s="12" t="s">
        <v>14</v>
      </c>
    </row>
    <row r="411" spans="1:7" ht="28.5">
      <c r="A411" s="12">
        <v>275</v>
      </c>
      <c r="B411" s="6" t="s">
        <v>88</v>
      </c>
      <c r="C411" s="13" t="s">
        <v>9</v>
      </c>
      <c r="D411" s="13">
        <v>20</v>
      </c>
      <c r="E411" s="8">
        <v>0</v>
      </c>
      <c r="F411" s="8">
        <f t="shared" si="20"/>
        <v>0</v>
      </c>
      <c r="G411" s="12" t="s">
        <v>14</v>
      </c>
    </row>
    <row r="412" spans="1:7" ht="21" customHeight="1">
      <c r="D412" s="49" t="s">
        <v>46</v>
      </c>
      <c r="E412" s="49"/>
      <c r="F412" s="32">
        <f>SUM(F402:F411)</f>
        <v>0</v>
      </c>
    </row>
    <row r="413" spans="1:7" ht="18.75" customHeight="1">
      <c r="D413" s="50" t="s">
        <v>49</v>
      </c>
      <c r="E413" s="50"/>
      <c r="F413" s="33">
        <f>F412*0.24</f>
        <v>0</v>
      </c>
    </row>
    <row r="414" spans="1:7" ht="24" customHeight="1">
      <c r="D414" s="49" t="s">
        <v>48</v>
      </c>
      <c r="E414" s="49"/>
      <c r="F414" s="32">
        <f>F412+F413</f>
        <v>0</v>
      </c>
    </row>
    <row r="416" spans="1:7" ht="20.25" customHeight="1">
      <c r="C416" s="49" t="s">
        <v>162</v>
      </c>
      <c r="D416" s="49"/>
      <c r="E416" s="49"/>
      <c r="F416" s="32">
        <f>F379+F396+F412</f>
        <v>0</v>
      </c>
    </row>
    <row r="417" spans="3:7" ht="20.25" customHeight="1">
      <c r="C417" s="49" t="s">
        <v>163</v>
      </c>
      <c r="D417" s="49"/>
      <c r="E417" s="49"/>
      <c r="F417" s="42">
        <f>F397+F380+F413</f>
        <v>0</v>
      </c>
    </row>
    <row r="418" spans="3:7" ht="21.75" customHeight="1">
      <c r="C418" s="49" t="s">
        <v>164</v>
      </c>
      <c r="D418" s="49"/>
      <c r="E418" s="49"/>
      <c r="F418" s="42">
        <f>F381+F398+F414</f>
        <v>0</v>
      </c>
    </row>
    <row r="421" spans="3:7" ht="24" customHeight="1">
      <c r="C421" s="49" t="s">
        <v>180</v>
      </c>
      <c r="D421" s="49"/>
      <c r="E421" s="49"/>
      <c r="F421" s="32">
        <f>(F98+F169+F234+F303+F355+F416)</f>
        <v>0</v>
      </c>
    </row>
    <row r="422" spans="3:7" ht="23.25" customHeight="1">
      <c r="C422" s="49" t="s">
        <v>178</v>
      </c>
      <c r="D422" s="49"/>
      <c r="E422" s="49"/>
      <c r="F422" s="42">
        <f>F99+F170+F235+F304+F356+F417</f>
        <v>0</v>
      </c>
    </row>
    <row r="423" spans="3:7" ht="24" customHeight="1">
      <c r="C423" s="49" t="s">
        <v>179</v>
      </c>
      <c r="D423" s="49"/>
      <c r="E423" s="49"/>
      <c r="F423" s="42">
        <f>F421+F422</f>
        <v>0</v>
      </c>
      <c r="G423" s="48"/>
    </row>
  </sheetData>
  <mergeCells count="99">
    <mergeCell ref="D325:E325"/>
    <mergeCell ref="D300:E300"/>
    <mergeCell ref="D301:E301"/>
    <mergeCell ref="A308:G308"/>
    <mergeCell ref="A309:G309"/>
    <mergeCell ref="D324:E324"/>
    <mergeCell ref="C305:E305"/>
    <mergeCell ref="A3:G3"/>
    <mergeCell ref="A103:G103"/>
    <mergeCell ref="A2:G2"/>
    <mergeCell ref="A35:G35"/>
    <mergeCell ref="A64:G64"/>
    <mergeCell ref="C99:E99"/>
    <mergeCell ref="C100:E100"/>
    <mergeCell ref="D31:E31"/>
    <mergeCell ref="D32:E32"/>
    <mergeCell ref="D33:E33"/>
    <mergeCell ref="D60:E60"/>
    <mergeCell ref="D61:E61"/>
    <mergeCell ref="D62:E62"/>
    <mergeCell ref="D94:E94"/>
    <mergeCell ref="D95:E95"/>
    <mergeCell ref="D96:E96"/>
    <mergeCell ref="C98:E98"/>
    <mergeCell ref="A104:G104"/>
    <mergeCell ref="D165:E165"/>
    <mergeCell ref="D166:E166"/>
    <mergeCell ref="D167:E167"/>
    <mergeCell ref="A123:G123"/>
    <mergeCell ref="D134:E134"/>
    <mergeCell ref="D135:E135"/>
    <mergeCell ref="D136:E136"/>
    <mergeCell ref="A138:G138"/>
    <mergeCell ref="D119:E119"/>
    <mergeCell ref="D120:E120"/>
    <mergeCell ref="D121:E121"/>
    <mergeCell ref="C169:E169"/>
    <mergeCell ref="C170:E170"/>
    <mergeCell ref="C171:E171"/>
    <mergeCell ref="A174:G174"/>
    <mergeCell ref="A175:G175"/>
    <mergeCell ref="A200:G200"/>
    <mergeCell ref="D196:E196"/>
    <mergeCell ref="D197:E197"/>
    <mergeCell ref="D198:E198"/>
    <mergeCell ref="D213:E213"/>
    <mergeCell ref="D232:E232"/>
    <mergeCell ref="D214:E214"/>
    <mergeCell ref="D215:E215"/>
    <mergeCell ref="A217:G217"/>
    <mergeCell ref="D230:E230"/>
    <mergeCell ref="D231:E231"/>
    <mergeCell ref="A340:G340"/>
    <mergeCell ref="D326:E326"/>
    <mergeCell ref="A328:G328"/>
    <mergeCell ref="D336:E336"/>
    <mergeCell ref="D337:E337"/>
    <mergeCell ref="D338:E338"/>
    <mergeCell ref="C234:E234"/>
    <mergeCell ref="C235:E235"/>
    <mergeCell ref="C236:E236"/>
    <mergeCell ref="C303:E303"/>
    <mergeCell ref="C304:E304"/>
    <mergeCell ref="A239:G239"/>
    <mergeCell ref="A240:G240"/>
    <mergeCell ref="D266:E266"/>
    <mergeCell ref="D267:E267"/>
    <mergeCell ref="D268:E268"/>
    <mergeCell ref="A270:G270"/>
    <mergeCell ref="D284:E284"/>
    <mergeCell ref="D285:E285"/>
    <mergeCell ref="D286:E286"/>
    <mergeCell ref="A288:G288"/>
    <mergeCell ref="D299:E299"/>
    <mergeCell ref="D414:E414"/>
    <mergeCell ref="D396:E396"/>
    <mergeCell ref="D397:E397"/>
    <mergeCell ref="D398:E398"/>
    <mergeCell ref="A400:G400"/>
    <mergeCell ref="D351:E351"/>
    <mergeCell ref="D352:E352"/>
    <mergeCell ref="D353:E353"/>
    <mergeCell ref="D412:E412"/>
    <mergeCell ref="D413:E413"/>
    <mergeCell ref="C355:E355"/>
    <mergeCell ref="C356:E356"/>
    <mergeCell ref="C357:E357"/>
    <mergeCell ref="A383:G383"/>
    <mergeCell ref="A360:G360"/>
    <mergeCell ref="A361:G361"/>
    <mergeCell ref="D379:E379"/>
    <mergeCell ref="D380:E380"/>
    <mergeCell ref="D381:E381"/>
    <mergeCell ref="C421:E421"/>
    <mergeCell ref="C422:E422"/>
    <mergeCell ref="C423:E423"/>
    <mergeCell ref="C416:E416"/>
    <mergeCell ref="C417:E417"/>
    <mergeCell ref="C418:E418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Ενδεικτικός Προϋπολογισμός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2018-04-18T07:39:45Z</dcterms:modified>
</cp:coreProperties>
</file>